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tabRatio="777"/>
  </bookViews>
  <sheets>
    <sheet name="1-基础数据表" sheetId="14" r:id="rId1"/>
    <sheet name="2-整体支出绩效自评表" sheetId="21" r:id="rId2"/>
    <sheet name="3-项目支出绩效自评表" sheetId="20" r:id="rId3"/>
  </sheets>
  <definedNames>
    <definedName name="_xlnm.Print_Area" localSheetId="0">'1-基础数据表'!$A$1:$G$39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B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<sst xmlns="http://schemas.openxmlformats.org/spreadsheetml/2006/main" count="195">
  <si>
    <t>附件1</t>
  </si>
  <si>
    <t>部门整体支出绩效评价基础数据表</t>
  </si>
  <si>
    <t xml:space="preserve">填报单位：桃源县公路建设养护中心						</t>
  </si>
  <si>
    <t>财政供养人员情况</t>
  </si>
  <si>
    <t>编制数</t>
  </si>
  <si>
    <t>2021年实际在职人数</t>
  </si>
  <si>
    <t>控制率</t>
  </si>
  <si>
    <t>经费控制情况</t>
  </si>
  <si>
    <t>2020年决算数</t>
  </si>
  <si>
    <t>2021年预算数</t>
  </si>
  <si>
    <t>2021年决算数</t>
  </si>
  <si>
    <r>
      <rPr>
        <sz val="12"/>
        <color indexed="8"/>
        <rFont val="仿宋_GB2312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</si>
  <si>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_GB2312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</si>
  <si>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_GB2312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</si>
  <si>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_GB2312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</si>
  <si>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_GB2312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</si>
  <si>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_GB2312"/>
        <charset val="134"/>
      </rPr>
      <t>公务接待</t>
    </r>
  </si>
  <si>
    <r>
      <rPr>
        <sz val="12"/>
        <color indexed="8"/>
        <rFont val="仿宋_GB2312"/>
        <charset val="134"/>
      </rPr>
      <t>项目支出：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</si>
  <si>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_GB2312"/>
        <charset val="134"/>
      </rPr>
      <t>业务工作专项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</si>
  <si>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_GB2312"/>
        <charset val="134"/>
      </rPr>
      <t>运行维护专项</t>
    </r>
  </si>
  <si>
    <r>
      <rPr>
        <sz val="12"/>
        <color indexed="8"/>
        <rFont val="仿宋_GB2312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</si>
  <si>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_GB2312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</si>
  <si>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_GB2312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</si>
  <si>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_GB2312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</si>
  <si>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_GB2312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</si>
  <si>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_GB2312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</si>
  <si>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_GB2312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</si>
  <si>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_GB2312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</si>
  <si>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_GB2312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</si>
  <si>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_GB2312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</si>
  <si>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_GB2312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</si>
  <si>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_GB2312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</si>
  <si>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_GB2312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</si>
  <si>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_GB2312"/>
        <charset val="134"/>
      </rPr>
      <t>其他</t>
    </r>
  </si>
  <si>
    <t>政府采购金额</t>
  </si>
  <si>
    <r>
      <rPr>
        <sz val="12"/>
        <color indexed="8"/>
        <rFont val="仿宋_GB2312"/>
        <charset val="134"/>
      </rPr>
      <t>部门整体支出预算调整</t>
    </r>
  </si>
  <si>
    <t>——</t>
  </si>
  <si>
    <t>楼堂馆所控制情况
（2021年完工项目）</t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</si>
  <si>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</si>
  <si>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</si>
  <si>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</si>
  <si>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</si>
  <si>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</si>
  <si>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</si>
  <si>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厉行节约保障措施</t>
  </si>
  <si>
    <t>《桃源县公路管理局内部控制制度》　</t>
  </si>
  <si>
    <r>
      <rPr>
        <sz val="12"/>
        <color theme="1"/>
        <rFont val="仿宋_GB2312"/>
        <charset val="134"/>
      </rPr>
      <t>说明：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项目支出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需要填报基本支出以外的所有项目支出情况，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公用经费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填报基本支出中的一般商品和服务支出。</t>
    </r>
  </si>
  <si>
    <r>
      <rPr>
        <sz val="12"/>
        <color theme="1"/>
        <rFont val="仿宋_GB2312"/>
        <charset val="134"/>
      </rPr>
      <t>填表人：刘丽</t>
    </r>
    <r>
      <rPr>
        <sz val="12"/>
        <color theme="1"/>
        <rFont val="Times New Roman"/>
        <charset val="134"/>
      </rPr>
      <t xml:space="preserve">                </t>
    </r>
    <r>
      <rPr>
        <sz val="12"/>
        <color theme="1"/>
        <rFont val="仿宋_GB2312"/>
        <charset val="134"/>
      </rPr>
      <t>填报日期：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             </t>
    </r>
    <r>
      <rPr>
        <sz val="12"/>
        <color theme="1"/>
        <rFont val="仿宋_GB2312"/>
        <charset val="134"/>
      </rPr>
      <t>联系电话：</t>
    </r>
    <r>
      <rPr>
        <sz val="12"/>
        <color theme="1"/>
        <rFont val="Times New Roman"/>
        <charset val="134"/>
      </rPr>
      <t>13873625226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</si>
  <si>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</si>
  <si>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</si>
  <si>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2"/>
        <color rgb="FF000000"/>
        <rFont val="黑体"/>
        <charset val="134"/>
      </rPr>
      <t>预算单位名</t>
    </r>
    <r>
      <rPr>
        <sz val="12"/>
        <color rgb="FF000000"/>
        <rFont val="黑体"/>
        <charset val="134"/>
      </rPr>
      <t>称</t>
    </r>
  </si>
  <si>
    <r>
      <rPr>
        <sz val="12"/>
        <color rgb="FF000000"/>
        <rFont val="宋体"/>
        <charset val="134"/>
      </rPr>
      <t>桃源县公路建设养护中心</t>
    </r>
  </si>
  <si>
    <t>年度预
算申请
（万元）</t>
  </si>
  <si>
    <r>
      <rPr>
        <sz val="12"/>
        <color rgb="FF000000"/>
        <rFont val="仿宋_GB2312"/>
        <charset val="134"/>
      </rPr>
      <t>上年
结转</t>
    </r>
  </si>
  <si>
    <r>
      <rPr>
        <sz val="12"/>
        <color rgb="FF000000"/>
        <rFont val="仿宋_GB2312"/>
        <charset val="134"/>
      </rPr>
      <t>年初
预算</t>
    </r>
  </si>
  <si>
    <r>
      <rPr>
        <sz val="12"/>
        <color rgb="FF000000"/>
        <rFont val="仿宋_GB2312"/>
        <charset val="134"/>
      </rPr>
      <t>全年
预算</t>
    </r>
  </si>
  <si>
    <r>
      <rPr>
        <sz val="12"/>
        <color rgb="FF000000"/>
        <rFont val="仿宋_GB2312"/>
        <charset val="134"/>
      </rPr>
      <t>全年执行数</t>
    </r>
  </si>
  <si>
    <r>
      <rPr>
        <sz val="12"/>
        <color rgb="FF000000"/>
        <rFont val="仿宋_GB2312"/>
        <charset val="134"/>
      </rPr>
      <t>分值</t>
    </r>
  </si>
  <si>
    <r>
      <rPr>
        <sz val="12"/>
        <color rgb="FF000000"/>
        <rFont val="仿宋_GB2312"/>
        <charset val="134"/>
      </rPr>
      <t>执行率</t>
    </r>
  </si>
  <si>
    <r>
      <rPr>
        <sz val="12"/>
        <color rgb="FF000000"/>
        <rFont val="仿宋_GB2312"/>
        <charset val="134"/>
      </rPr>
      <t>得分</t>
    </r>
  </si>
  <si>
    <r>
      <rPr>
        <sz val="12"/>
        <color rgb="FF000000"/>
        <rFont val="仿宋_GB2312"/>
        <charset val="134"/>
      </rPr>
      <t>年度资金总额</t>
    </r>
  </si>
  <si>
    <r>
      <rPr>
        <sz val="12"/>
        <color rgb="FF000000"/>
        <rFont val="仿宋_GB2312"/>
        <charset val="134"/>
      </rPr>
      <t>按收入性质分：</t>
    </r>
    <r>
      <rPr>
        <sz val="12"/>
        <color rgb="FF000000"/>
        <rFont val="Times New Roman"/>
        <charset val="134"/>
      </rPr>
      <t>10942.34</t>
    </r>
  </si>
  <si>
    <r>
      <rPr>
        <sz val="12"/>
        <color rgb="FF000000"/>
        <rFont val="仿宋_GB2312"/>
        <charset val="134"/>
      </rPr>
      <t>按支出性质分：</t>
    </r>
    <r>
      <rPr>
        <sz val="12"/>
        <color rgb="FF000000"/>
        <rFont val="Times New Roman"/>
        <charset val="134"/>
      </rPr>
      <t>10293.24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</si>
  <si>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其中：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_GB2312"/>
        <charset val="134"/>
      </rPr>
      <t>一般公共预算：</t>
    </r>
    <r>
      <rPr>
        <sz val="12"/>
        <color rgb="FF000000"/>
        <rFont val="Times New Roman"/>
        <charset val="134"/>
      </rPr>
      <t>10942.34</t>
    </r>
  </si>
  <si>
    <r>
      <rPr>
        <sz val="12"/>
        <color rgb="FF000000"/>
        <rFont val="仿宋_GB2312"/>
        <charset val="134"/>
      </rPr>
      <t>其中：基本支出：</t>
    </r>
    <r>
      <rPr>
        <sz val="12"/>
        <color rgb="FF000000"/>
        <rFont val="Times New Roman"/>
        <charset val="134"/>
      </rPr>
      <t>2758.13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</si>
  <si>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_GB2312"/>
        <charset val="134"/>
      </rPr>
      <t>政府性基金拨款：</t>
    </r>
  </si>
  <si>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仿宋_GB2312"/>
        <charset val="134"/>
      </rPr>
      <t>项目支出：</t>
    </r>
    <r>
      <rPr>
        <sz val="12"/>
        <color rgb="FF000000"/>
        <rFont val="Times New Roman"/>
        <charset val="134"/>
      </rPr>
      <t>7535.11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</si>
  <si>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_GB2312"/>
        <charset val="134"/>
      </rPr>
      <t>纳入专户管理的非税收入拨款：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</si>
  <si>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_GB2312"/>
        <charset val="134"/>
      </rPr>
      <t>其他资金：</t>
    </r>
  </si>
  <si>
    <t>年度总体目标</t>
  </si>
  <si>
    <r>
      <rPr>
        <sz val="12"/>
        <color rgb="FF000000"/>
        <rFont val="黑体"/>
        <charset val="134"/>
      </rPr>
      <t>预期目标</t>
    </r>
  </si>
  <si>
    <r>
      <rPr>
        <sz val="12"/>
        <color rgb="FF000000"/>
        <rFont val="黑体"/>
        <charset val="134"/>
      </rPr>
      <t>实际完成情况　</t>
    </r>
  </si>
  <si>
    <r>
      <rPr>
        <sz val="12"/>
        <color rgb="FF000000"/>
        <rFont val="仿宋_GB2312"/>
        <charset val="134"/>
      </rPr>
      <t>切实抓好公路建设、路政治超和公路养护等各项工作，保障公路通行的畅通、舒适、干净、美丽，服务好全县境内的人民群众的出行。为桃源人民提供便捷、安全、畅通、舒适的公路交通环境，促进公路运输事业繁荣和经济社会发展。</t>
    </r>
  </si>
  <si>
    <r>
      <rPr>
        <sz val="12"/>
        <color rgb="FF000000"/>
        <rFont val="仿宋_GB2312"/>
        <charset val="134"/>
      </rPr>
      <t>积极推进了</t>
    </r>
    <r>
      <rPr>
        <sz val="12"/>
        <color rgb="FF000000"/>
        <rFont val="Times New Roman"/>
        <charset val="134"/>
      </rPr>
      <t>X006</t>
    </r>
    <r>
      <rPr>
        <sz val="12"/>
        <color rgb="FF000000"/>
        <rFont val="仿宋_GB2312"/>
        <charset val="134"/>
      </rPr>
      <t>线三阳港至向家桥段</t>
    </r>
    <r>
      <rPr>
        <sz val="12"/>
        <color rgb="FF000000"/>
        <rFont val="Times New Roman"/>
        <charset val="134"/>
      </rPr>
      <t>10.1km</t>
    </r>
    <r>
      <rPr>
        <sz val="12"/>
        <color rgb="FF000000"/>
        <rFont val="仿宋_GB2312"/>
        <charset val="134"/>
      </rPr>
      <t>乡镇通三级公路改造项目、</t>
    </r>
    <r>
      <rPr>
        <sz val="12"/>
        <color rgb="FF000000"/>
        <rFont val="Times New Roman"/>
        <charset val="134"/>
      </rPr>
      <t>S318</t>
    </r>
    <r>
      <rPr>
        <sz val="12"/>
        <color rgb="FF000000"/>
        <rFont val="仿宋_GB2312"/>
        <charset val="134"/>
      </rPr>
      <t>线观音寺至五强溪段</t>
    </r>
    <r>
      <rPr>
        <sz val="12"/>
        <color rgb="FF000000"/>
        <rFont val="Times New Roman"/>
        <charset val="134"/>
      </rPr>
      <t>8.813km</t>
    </r>
    <r>
      <rPr>
        <sz val="12"/>
        <color rgb="FF000000"/>
        <rFont val="仿宋_GB2312"/>
        <charset val="134"/>
      </rPr>
      <t>路面大修项目、</t>
    </r>
    <r>
      <rPr>
        <sz val="12"/>
        <color rgb="FF000000"/>
        <rFont val="Times New Roman"/>
        <charset val="134"/>
      </rPr>
      <t>G319</t>
    </r>
    <r>
      <rPr>
        <sz val="12"/>
        <color rgb="FF000000"/>
        <rFont val="仿宋_GB2312"/>
        <charset val="134"/>
      </rPr>
      <t>线</t>
    </r>
    <r>
      <rPr>
        <sz val="12"/>
        <color rgb="FF000000"/>
        <rFont val="Times New Roman"/>
        <charset val="134"/>
      </rPr>
      <t>5km</t>
    </r>
    <r>
      <rPr>
        <sz val="12"/>
        <color rgb="FF000000"/>
        <rFont val="仿宋_GB2312"/>
        <charset val="134"/>
      </rPr>
      <t>大中修项目，以及聂家桥、观音港桥、马行桥、羯羊铺桥和白石桥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座危桥改造项目的实施。治超工作加强站点检查和处罚力度。加强了公路养护力度，着力改善路容路貌、提高路况水平，确保公路畅通、安全，公路养护达标率达到</t>
    </r>
    <r>
      <rPr>
        <sz val="12"/>
        <color rgb="FF000000"/>
        <rFont val="Times New Roman"/>
        <charset val="134"/>
      </rPr>
      <t>100%</t>
    </r>
    <r>
      <rPr>
        <sz val="12"/>
        <color rgb="FF000000"/>
        <rFont val="仿宋_GB2312"/>
        <charset val="134"/>
      </rPr>
      <t>。强化安全生产措施，大力开展交通问题顽瘴痼疾整治，确保了管养公路的通行安全。</t>
    </r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</si>
  <si>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</si>
  <si>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</si>
  <si>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</si>
  <si>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</si>
  <si>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</si>
  <si>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</si>
  <si>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</si>
  <si>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</si>
  <si>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</si>
  <si>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r>
      <rPr>
        <sz val="12"/>
        <color rgb="FF000000"/>
        <rFont val="仿宋_GB2312"/>
        <charset val="134"/>
      </rPr>
      <t>产出指标
（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_GB2312"/>
        <charset val="134"/>
      </rPr>
      <t>分）</t>
    </r>
  </si>
  <si>
    <r>
      <rPr>
        <sz val="12"/>
        <color rgb="FF000000"/>
        <rFont val="仿宋_GB2312"/>
        <charset val="134"/>
      </rPr>
      <t>数量指标</t>
    </r>
  </si>
  <si>
    <r>
      <rPr>
        <sz val="12"/>
        <color rgb="FF000000"/>
        <rFont val="仿宋_GB2312"/>
        <charset val="134"/>
      </rPr>
      <t>人员经费保障人数</t>
    </r>
  </si>
  <si>
    <r>
      <rPr>
        <sz val="12"/>
        <color rgb="FF000000"/>
        <rFont val="Times New Roman"/>
        <charset val="134"/>
      </rPr>
      <t>203</t>
    </r>
    <r>
      <rPr>
        <sz val="12"/>
        <color rgb="FF000000"/>
        <rFont val="仿宋_GB2312"/>
        <charset val="134"/>
      </rPr>
      <t>人</t>
    </r>
  </si>
  <si>
    <t>大中修及灾毁重建年度指标值偏高，危桥再造省计划先改造四、五类危桥，以后年度逐年改造完成</t>
  </si>
  <si>
    <r>
      <rPr>
        <sz val="12"/>
        <color rgb="FF000000"/>
        <rFont val="仿宋_GB2312"/>
        <charset val="134"/>
      </rPr>
      <t>公路养护里程</t>
    </r>
  </si>
  <si>
    <r>
      <rPr>
        <sz val="12"/>
        <color rgb="FF000000"/>
        <rFont val="Times New Roman"/>
        <charset val="134"/>
      </rPr>
      <t>376.086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</si>
  <si>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仿宋_GB2312"/>
        <charset val="134"/>
      </rPr>
      <t>桥梁养护座数</t>
    </r>
  </si>
  <si>
    <r>
      <rPr>
        <sz val="12"/>
        <color rgb="FF000000"/>
        <rFont val="Times New Roman"/>
        <charset val="134"/>
      </rPr>
      <t>110</t>
    </r>
    <r>
      <rPr>
        <sz val="12"/>
        <color rgb="FF000000"/>
        <rFont val="仿宋_GB2312"/>
        <charset val="134"/>
      </rPr>
      <t>座</t>
    </r>
  </si>
  <si>
    <r>
      <rPr>
        <sz val="12"/>
        <color rgb="FF000000"/>
        <rFont val="仿宋_GB2312"/>
        <charset val="134"/>
      </rPr>
      <t>公路大修里程</t>
    </r>
  </si>
  <si>
    <r>
      <rPr>
        <sz val="12"/>
        <color rgb="FF000000"/>
        <rFont val="Times New Roman"/>
        <charset val="134"/>
      </rPr>
      <t>18.537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</si>
  <si>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Times New Roman"/>
        <charset val="134"/>
      </rPr>
      <t>15.1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</si>
  <si>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仿宋_GB2312"/>
        <charset val="134"/>
      </rPr>
      <t>灾毁恢复重建里程</t>
    </r>
  </si>
  <si>
    <r>
      <rPr>
        <sz val="12"/>
        <color rgb="FF000000"/>
        <rFont val="Times New Roman"/>
        <charset val="134"/>
      </rPr>
      <t>9.853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</si>
  <si>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Times New Roman"/>
        <charset val="134"/>
      </rPr>
      <t>8.813</t>
    </r>
    <r>
      <rPr>
        <sz val="12"/>
        <color rgb="FF000000"/>
        <rFont val="仿宋_GB2312"/>
        <charset val="134"/>
      </rPr>
      <t>公里</t>
    </r>
  </si>
  <si>
    <r>
      <rPr>
        <sz val="12"/>
        <color rgb="FF000000"/>
        <rFont val="仿宋_GB2312"/>
        <charset val="134"/>
      </rPr>
      <t>危桥改造座数</t>
    </r>
  </si>
  <si>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座</t>
    </r>
  </si>
  <si>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座</t>
    </r>
  </si>
  <si>
    <r>
      <rPr>
        <sz val="12"/>
        <color rgb="FF000000"/>
        <rFont val="仿宋_GB2312"/>
        <charset val="134"/>
      </rPr>
      <t>质量指标</t>
    </r>
  </si>
  <si>
    <r>
      <rPr>
        <sz val="12"/>
        <color rgb="FF000000"/>
        <rFont val="仿宋_GB2312"/>
        <charset val="134"/>
      </rPr>
      <t>机构正常运转率</t>
    </r>
  </si>
  <si>
    <r>
      <rPr>
        <sz val="12"/>
        <color rgb="FF000000"/>
        <rFont val="仿宋_GB2312"/>
        <charset val="134"/>
      </rPr>
      <t>好路率</t>
    </r>
  </si>
  <si>
    <r>
      <rPr>
        <sz val="12"/>
        <color rgb="FF000000"/>
        <rFont val="仿宋_GB2312"/>
        <charset val="134"/>
      </rPr>
      <t>≥</t>
    </r>
    <r>
      <rPr>
        <sz val="12"/>
        <color rgb="FF000000"/>
        <rFont val="Times New Roman"/>
        <charset val="134"/>
      </rPr>
      <t>80%</t>
    </r>
  </si>
  <si>
    <r>
      <rPr>
        <sz val="12"/>
        <color rgb="FF000000"/>
        <rFont val="仿宋_GB2312"/>
        <charset val="134"/>
      </rPr>
      <t>工程验收质量合格率</t>
    </r>
  </si>
  <si>
    <r>
      <rPr>
        <sz val="12"/>
        <color rgb="FF000000"/>
        <rFont val="仿宋_GB2312"/>
        <charset val="134"/>
      </rPr>
      <t>其他工作质量达标率</t>
    </r>
  </si>
  <si>
    <r>
      <rPr>
        <sz val="12"/>
        <color rgb="FF000000"/>
        <rFont val="仿宋_GB2312"/>
        <charset val="134"/>
      </rPr>
      <t>时效指标</t>
    </r>
  </si>
  <si>
    <r>
      <rPr>
        <sz val="12"/>
        <color rgb="FF000000"/>
        <rFont val="仿宋_GB2312"/>
        <charset val="134"/>
      </rPr>
      <t>各项工作完成及时率</t>
    </r>
    <r>
      <rPr>
        <sz val="12"/>
        <color rgb="FF000000"/>
        <rFont val="Times New Roman"/>
        <charset val="134"/>
      </rPr>
      <t xml:space="preserve"> </t>
    </r>
  </si>
  <si>
    <r>
      <rPr>
        <sz val="12"/>
        <color rgb="FF000000"/>
        <rFont val="仿宋_GB2312"/>
        <charset val="134"/>
      </rPr>
      <t>成本指标</t>
    </r>
  </si>
  <si>
    <r>
      <rPr>
        <sz val="12"/>
        <color rgb="FF000000"/>
        <rFont val="仿宋_GB2312"/>
        <charset val="134"/>
      </rPr>
      <t>成本发生规范合理率</t>
    </r>
  </si>
  <si>
    <t>大中修及灾毁重建年度指标值偏高，危桥再造省计划先改造四、五类危桥，以后年度逐年改造完成。</t>
  </si>
  <si>
    <r>
      <rPr>
        <sz val="12"/>
        <color rgb="FF000000"/>
        <rFont val="仿宋_GB2312"/>
        <charset val="134"/>
      </rPr>
      <t>基本支出控制额</t>
    </r>
  </si>
  <si>
    <r>
      <rPr>
        <sz val="12"/>
        <color rgb="FF000000"/>
        <rFont val="Times New Roman"/>
        <charset val="134"/>
      </rPr>
      <t>3140.89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</si>
  <si>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Times New Roman"/>
        <charset val="134"/>
      </rPr>
      <t>2758.13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</si>
  <si>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仿宋_GB2312"/>
        <charset val="134"/>
      </rPr>
      <t>项目支出控制额</t>
    </r>
  </si>
  <si>
    <r>
      <rPr>
        <sz val="12"/>
        <color rgb="FF000000"/>
        <rFont val="Times New Roman"/>
        <charset val="134"/>
      </rPr>
      <t>11991.44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</si>
  <si>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Times New Roman"/>
        <charset val="134"/>
      </rPr>
      <t>7535.11</t>
    </r>
    <r>
      <rPr>
        <sz val="12"/>
        <color rgb="FF000000"/>
        <rFont val="仿宋_GB2312"/>
        <charset val="134"/>
      </rPr>
      <t>万元</t>
    </r>
  </si>
  <si>
    <r>
      <rPr>
        <sz val="12"/>
        <color rgb="FF000000"/>
        <rFont val="仿宋_GB2312"/>
        <charset val="134"/>
      </rPr>
      <t>效益指标
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_GB2312"/>
        <charset val="134"/>
      </rPr>
      <t>分）</t>
    </r>
  </si>
  <si>
    <r>
      <rPr>
        <sz val="12"/>
        <color rgb="FF000000"/>
        <rFont val="仿宋_GB2312"/>
        <charset val="134"/>
      </rPr>
      <t>经济效益指标</t>
    </r>
  </si>
  <si>
    <r>
      <rPr>
        <sz val="12"/>
        <color rgb="FF000000"/>
        <rFont val="仿宋_GB2312"/>
        <charset val="134"/>
      </rPr>
      <t>无</t>
    </r>
  </si>
  <si>
    <r>
      <rPr>
        <sz val="12"/>
        <color rgb="FF000000"/>
        <rFont val="仿宋_GB2312"/>
        <charset val="134"/>
      </rPr>
      <t>社会效益指标</t>
    </r>
  </si>
  <si>
    <r>
      <rPr>
        <sz val="12"/>
        <color rgb="FF000000"/>
        <rFont val="仿宋_GB2312"/>
        <charset val="134"/>
      </rPr>
      <t>群众出行时间</t>
    </r>
  </si>
  <si>
    <r>
      <rPr>
        <sz val="12"/>
        <color rgb="FF000000"/>
        <rFont val="仿宋_GB2312"/>
        <charset val="134"/>
      </rPr>
      <t>减少</t>
    </r>
  </si>
  <si>
    <r>
      <rPr>
        <sz val="12"/>
        <color rgb="FF000000"/>
        <rFont val="仿宋_GB2312"/>
        <charset val="134"/>
      </rPr>
      <t>交通运输安全性</t>
    </r>
  </si>
  <si>
    <r>
      <rPr>
        <sz val="12"/>
        <color rgb="FF000000"/>
        <rFont val="仿宋_GB2312"/>
        <charset val="134"/>
      </rPr>
      <t>提高</t>
    </r>
  </si>
  <si>
    <r>
      <rPr>
        <sz val="12"/>
        <color rgb="FF000000"/>
        <rFont val="仿宋_GB2312"/>
        <charset val="134"/>
      </rPr>
      <t>物流运输消耗成本</t>
    </r>
  </si>
  <si>
    <r>
      <rPr>
        <sz val="12"/>
        <color rgb="FF000000"/>
        <rFont val="仿宋_GB2312"/>
        <charset val="134"/>
      </rPr>
      <t>超限率</t>
    </r>
  </si>
  <si>
    <r>
      <rPr>
        <sz val="12"/>
        <color rgb="FF000000"/>
        <rFont val="仿宋_GB2312"/>
        <charset val="134"/>
      </rPr>
      <t>≤</t>
    </r>
    <r>
      <rPr>
        <sz val="12"/>
        <color rgb="FF000000"/>
        <rFont val="Times New Roman"/>
        <charset val="134"/>
      </rPr>
      <t>1%</t>
    </r>
  </si>
  <si>
    <r>
      <rPr>
        <sz val="12"/>
        <color rgb="FF000000"/>
        <rFont val="仿宋_GB2312"/>
        <charset val="134"/>
      </rPr>
      <t>生态效益指标</t>
    </r>
  </si>
  <si>
    <r>
      <rPr>
        <sz val="12"/>
        <color rgb="FF000000"/>
        <rFont val="仿宋_GB2312"/>
        <charset val="134"/>
      </rPr>
      <t>可持续影响指标</t>
    </r>
  </si>
  <si>
    <r>
      <rPr>
        <sz val="12"/>
        <color rgb="FF000000"/>
        <rFont val="仿宋_GB2312"/>
        <charset val="134"/>
      </rPr>
      <t>县域经济发展</t>
    </r>
  </si>
  <si>
    <r>
      <rPr>
        <sz val="12"/>
        <color rgb="FF000000"/>
        <rFont val="仿宋_GB2312"/>
        <charset val="134"/>
      </rPr>
      <t>可持续</t>
    </r>
  </si>
  <si>
    <r>
      <rPr>
        <sz val="12"/>
        <color rgb="FF000000"/>
        <rFont val="仿宋_GB2312"/>
        <charset val="134"/>
      </rPr>
      <t>县域人文发展</t>
    </r>
  </si>
  <si>
    <r>
      <rPr>
        <sz val="12"/>
        <color rgb="FF000000"/>
        <rFont val="仿宋_GB2312"/>
        <charset val="134"/>
      </rPr>
      <t>满意度
指标
（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仿宋_GB2312"/>
        <charset val="134"/>
      </rPr>
      <t>分）</t>
    </r>
  </si>
  <si>
    <r>
      <rPr>
        <sz val="12"/>
        <color rgb="FF000000"/>
        <rFont val="仿宋_GB2312"/>
        <charset val="134"/>
      </rPr>
      <t>服务对象满意度指标</t>
    </r>
  </si>
  <si>
    <r>
      <rPr>
        <sz val="12"/>
        <color rgb="FF000000"/>
        <rFont val="仿宋_GB2312"/>
        <charset val="134"/>
      </rPr>
      <t>社会公众满意度</t>
    </r>
  </si>
  <si>
    <r>
      <rPr>
        <sz val="12"/>
        <color rgb="FF000000"/>
        <rFont val="仿宋_GB2312"/>
        <charset val="134"/>
      </rPr>
      <t>≥</t>
    </r>
    <r>
      <rPr>
        <sz val="12"/>
        <color rgb="FF000000"/>
        <rFont val="Times New Roman"/>
        <charset val="134"/>
      </rPr>
      <t>90%</t>
    </r>
  </si>
  <si>
    <r>
      <rPr>
        <sz val="12"/>
        <color rgb="FF000000"/>
        <rFont val="黑体"/>
        <charset val="134"/>
      </rP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黑体"/>
        <charset val="134"/>
      </rPr>
      <t>分</t>
    </r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</si>
  <si>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 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 xml:space="preserve">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</si>
  <si>
    <t>附件3</t>
  </si>
  <si>
    <t>2021年度项目支出绩效自评表</t>
  </si>
  <si>
    <r>
      <rPr>
        <sz val="12"/>
        <rFont val="黑体"/>
        <charset val="134"/>
      </rPr>
      <t>项目名称</t>
    </r>
  </si>
  <si>
    <t>公路养护资金</t>
  </si>
  <si>
    <r>
      <rPr>
        <sz val="12"/>
        <rFont val="黑体"/>
        <charset val="134"/>
      </rPr>
      <t>主管部门</t>
    </r>
  </si>
  <si>
    <t>桃源县交通运输局</t>
  </si>
  <si>
    <r>
      <rPr>
        <sz val="12"/>
        <rFont val="黑体"/>
        <charset val="134"/>
      </rPr>
      <t>实施单位</t>
    </r>
  </si>
  <si>
    <t>桃源县公路建设养护中心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</si>
  <si>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</si>
  <si>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</si>
  <si>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</si>
  <si>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</si>
  <si>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</si>
  <si>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</si>
  <si>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</si>
  <si>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</si>
  <si>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t>其中：当年财政拨款</t>
  </si>
  <si>
    <t xml:space="preserve">     上年结转资金</t>
  </si>
  <si>
    <t xml:space="preserve">          其他资金</t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</si>
  <si>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</si>
  <si>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</si>
  <si>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</si>
  <si>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通过该项目实施，对所辖公路进行养护，保障公路畅通，提供公路服务能力，为经济社会发展提供优良的公路交通环境。</t>
  </si>
  <si>
    <t>完成了对所辖公路的养护，保障了公路安全畅通，体高了公路服务能力，为经济社会提供了优良的公路交通环境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</si>
  <si>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</si>
  <si>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</si>
  <si>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_GB2312"/>
        <charset val="134"/>
      </rPr>
      <t>产出指标
（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</si>
  <si>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数量指标</t>
    </r>
  </si>
  <si>
    <r>
      <rPr>
        <sz val="12"/>
        <rFont val="仿宋_GB2312"/>
        <charset val="134"/>
      </rPr>
      <t>公路养护里程</t>
    </r>
  </si>
  <si>
    <r>
      <rPr>
        <sz val="12"/>
        <rFont val="仿宋_GB2312"/>
        <charset val="134"/>
      </rPr>
      <t>质量指标</t>
    </r>
  </si>
  <si>
    <r>
      <rPr>
        <sz val="12"/>
        <rFont val="仿宋_GB2312"/>
        <charset val="134"/>
      </rPr>
      <t>质量达标率</t>
    </r>
  </si>
  <si>
    <r>
      <rPr>
        <sz val="12"/>
        <rFont val="仿宋_GB2312"/>
        <charset val="134"/>
      </rPr>
      <t>养护资金不足增加资金投入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缺少养护工人</t>
    </r>
  </si>
  <si>
    <r>
      <rPr>
        <sz val="12"/>
        <rFont val="仿宋_GB2312"/>
        <charset val="134"/>
      </rPr>
      <t>时效指标</t>
    </r>
  </si>
  <si>
    <r>
      <rPr>
        <sz val="12"/>
        <rFont val="仿宋_GB2312"/>
        <charset val="134"/>
      </rPr>
      <t>完成及时率</t>
    </r>
  </si>
  <si>
    <r>
      <rPr>
        <sz val="12"/>
        <rFont val="仿宋_GB2312"/>
        <charset val="134"/>
      </rPr>
      <t>成本指标</t>
    </r>
  </si>
  <si>
    <r>
      <rPr>
        <sz val="12"/>
        <rFont val="仿宋_GB2312"/>
        <charset val="134"/>
      </rPr>
      <t>养护成本</t>
    </r>
  </si>
  <si>
    <r>
      <rPr>
        <sz val="12"/>
        <rFont val="仿宋_GB2312"/>
        <charset val="134"/>
      </rPr>
      <t>效益指标
（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</si>
  <si>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经济效益
指标</t>
    </r>
  </si>
  <si>
    <r>
      <rPr>
        <sz val="12"/>
        <rFont val="仿宋_GB2312"/>
        <charset val="134"/>
      </rPr>
      <t>经济发展</t>
    </r>
  </si>
  <si>
    <r>
      <rPr>
        <sz val="12"/>
        <rFont val="仿宋_GB2312"/>
        <charset val="134"/>
      </rPr>
      <t>促进</t>
    </r>
  </si>
  <si>
    <r>
      <rPr>
        <sz val="12"/>
        <rFont val="仿宋_GB2312"/>
        <charset val="134"/>
      </rPr>
      <t>社会效益
指标</t>
    </r>
  </si>
  <si>
    <r>
      <rPr>
        <sz val="12"/>
        <rFont val="仿宋_GB2312"/>
        <charset val="134"/>
      </rPr>
      <t>交通出行环境</t>
    </r>
  </si>
  <si>
    <r>
      <rPr>
        <sz val="12"/>
        <rFont val="仿宋_GB2312"/>
        <charset val="134"/>
      </rPr>
      <t>改善</t>
    </r>
  </si>
  <si>
    <r>
      <rPr>
        <sz val="12"/>
        <rFont val="仿宋_GB2312"/>
        <charset val="134"/>
      </rPr>
      <t>生态效益
指标</t>
    </r>
  </si>
  <si>
    <r>
      <rPr>
        <sz val="12"/>
        <rFont val="仿宋_GB2312"/>
        <charset val="134"/>
      </rPr>
      <t>灰尘污染</t>
    </r>
  </si>
  <si>
    <r>
      <rPr>
        <sz val="12"/>
        <rFont val="仿宋_GB2312"/>
        <charset val="134"/>
      </rPr>
      <t>减少</t>
    </r>
  </si>
  <si>
    <r>
      <rPr>
        <sz val="12"/>
        <rFont val="仿宋_GB2312"/>
        <charset val="134"/>
      </rPr>
      <t>可持续影
响指标</t>
    </r>
  </si>
  <si>
    <r>
      <rPr>
        <sz val="12"/>
        <rFont val="仿宋_GB2312"/>
        <charset val="134"/>
      </rPr>
      <t>公路使用寿命</t>
    </r>
  </si>
  <si>
    <r>
      <rPr>
        <sz val="12"/>
        <rFont val="仿宋_GB2312"/>
        <charset val="134"/>
      </rPr>
      <t>延长</t>
    </r>
  </si>
  <si>
    <r>
      <rPr>
        <sz val="12"/>
        <rFont val="仿宋_GB2312"/>
        <charset val="134"/>
      </rPr>
      <t>满意度
指标
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</si>
  <si>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服务对象
满意度指标</t>
    </r>
  </si>
  <si>
    <r>
      <rPr>
        <sz val="12"/>
        <rFont val="仿宋_GB2312"/>
        <charset val="134"/>
      </rPr>
      <t>满意度</t>
    </r>
  </si>
  <si>
    <r>
      <rPr>
        <sz val="12"/>
        <rFont val="仿宋_GB2312"/>
        <charset val="134"/>
      </rPr>
      <t>≥</t>
    </r>
    <r>
      <rPr>
        <sz val="12"/>
        <rFont val="Times New Roman"/>
        <charset val="134"/>
      </rPr>
      <t>90%</t>
    </r>
  </si>
  <si>
    <t>总分</t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</si>
  <si>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日</t>
    </r>
    <r>
      <rPr>
        <sz val="12"/>
        <rFont val="Times New Roman"/>
        <charset val="134"/>
      </rPr>
      <t xml:space="preserve">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</si>
</sst>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0.00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8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20"/>
      <color indexed="8"/>
      <name val="方正小标宋简体"/>
      <charset val="134"/>
    </font>
    <font>
      <sz val="18"/>
      <color indexed="8"/>
      <name val="仿宋_GB2312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sz val="1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0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0"/>
    <xf numFmtId="0" fontId="43" fillId="0" borderId="1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42" fillId="4" borderId="13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6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5" fillId="0" borderId="0">
      <alignment vertical="center"/>
    </xf>
    <xf numFmtId="0" fontId="45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1" fillId="0" borderId="0" xfId="60" applyFont="1" applyAlignment="1">
      <alignment vertical="center"/>
    </xf>
    <xf numFmtId="0" fontId="1" fillId="0" borderId="0" xfId="60" applyFont="1" applyAlignment="1">
      <alignment vertical="center" wrapText="1"/>
    </xf>
    <xf numFmtId="0" fontId="1" fillId="0" borderId="0" xfId="60"/>
    <xf numFmtId="0" fontId="2" fillId="0" borderId="0" xfId="60" applyFont="1"/>
    <xf numFmtId="0" fontId="3" fillId="0" borderId="0" xfId="60" applyFont="1"/>
    <xf numFmtId="0" fontId="4" fillId="0" borderId="1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6" fillId="0" borderId="5" xfId="60" applyFont="1" applyBorder="1" applyAlignment="1">
      <alignment horizontal="center" vertical="center" wrapText="1"/>
    </xf>
    <xf numFmtId="0" fontId="7" fillId="0" borderId="2" xfId="6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7" fillId="0" borderId="2" xfId="60" applyFont="1" applyBorder="1" applyAlignment="1">
      <alignment horizontal="center" vertical="center"/>
    </xf>
    <xf numFmtId="0" fontId="6" fillId="0" borderId="3" xfId="60" applyFont="1" applyBorder="1" applyAlignment="1">
      <alignment horizontal="center" vertical="center"/>
    </xf>
    <xf numFmtId="0" fontId="7" fillId="0" borderId="3" xfId="60" applyFont="1" applyBorder="1" applyAlignment="1">
      <alignment horizontal="center" vertical="center"/>
    </xf>
    <xf numFmtId="0" fontId="7" fillId="0" borderId="4" xfId="60" applyFont="1" applyBorder="1" applyAlignment="1">
      <alignment horizontal="center" vertical="center"/>
    </xf>
    <xf numFmtId="0" fontId="6" fillId="2" borderId="3" xfId="60" applyFont="1" applyFill="1" applyBorder="1" applyAlignment="1">
      <alignment horizontal="center" vertical="center"/>
    </xf>
    <xf numFmtId="0" fontId="6" fillId="2" borderId="2" xfId="60" applyFont="1" applyFill="1" applyBorder="1" applyAlignment="1">
      <alignment horizontal="center" vertical="center"/>
    </xf>
    <xf numFmtId="0" fontId="6" fillId="0" borderId="2" xfId="60" applyFont="1" applyBorder="1" applyAlignment="1">
      <alignment horizontal="left" vertical="center"/>
    </xf>
    <xf numFmtId="0" fontId="6" fillId="0" borderId="2" xfId="60" applyFont="1" applyBorder="1" applyAlignment="1">
      <alignment vertical="center"/>
    </xf>
    <xf numFmtId="0" fontId="6" fillId="0" borderId="6" xfId="6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5" xfId="6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8" xfId="48" applyFont="1" applyBorder="1" applyAlignment="1">
      <alignment horizontal="left" vertical="center" wrapText="1"/>
    </xf>
    <xf numFmtId="0" fontId="6" fillId="0" borderId="8" xfId="48" applyFont="1" applyBorder="1" applyAlignment="1">
      <alignment horizontal="left" vertical="center"/>
    </xf>
    <xf numFmtId="0" fontId="9" fillId="0" borderId="0" xfId="60" applyFont="1"/>
    <xf numFmtId="0" fontId="7" fillId="0" borderId="7" xfId="0" applyFont="1" applyFill="1" applyBorder="1" applyAlignment="1">
      <alignment horizontal="center" vertical="center"/>
    </xf>
    <xf numFmtId="0" fontId="1" fillId="0" borderId="0" xfId="60" applyAlignment="1">
      <alignment vertical="center"/>
    </xf>
    <xf numFmtId="0" fontId="1" fillId="0" borderId="0" xfId="60" applyAlignment="1">
      <alignment vertical="center" wrapText="1"/>
    </xf>
    <xf numFmtId="0" fontId="6" fillId="0" borderId="0" xfId="48" applyFont="1">
      <alignment vertical="center"/>
    </xf>
    <xf numFmtId="0" fontId="10" fillId="0" borderId="1" xfId="48" applyFont="1" applyBorder="1" applyAlignment="1">
      <alignment horizontal="center" vertical="center"/>
    </xf>
    <xf numFmtId="0" fontId="11" fillId="3" borderId="2" xfId="48" applyFont="1" applyFill="1" applyBorder="1" applyAlignment="1">
      <alignment horizontal="center" vertical="center" wrapText="1"/>
    </xf>
    <xf numFmtId="0" fontId="12" fillId="3" borderId="3" xfId="48" applyFont="1" applyFill="1" applyBorder="1" applyAlignment="1">
      <alignment horizontal="center" vertical="center" wrapText="1"/>
    </xf>
    <xf numFmtId="0" fontId="12" fillId="3" borderId="4" xfId="48" applyFont="1" applyFill="1" applyBorder="1" applyAlignment="1">
      <alignment horizontal="center" vertical="center" wrapText="1"/>
    </xf>
    <xf numFmtId="0" fontId="11" fillId="3" borderId="6" xfId="48" applyFont="1" applyFill="1" applyBorder="1" applyAlignment="1">
      <alignment horizontal="center" vertical="center" wrapText="1"/>
    </xf>
    <xf numFmtId="0" fontId="12" fillId="3" borderId="2" xfId="48" applyFont="1" applyFill="1" applyBorder="1" applyAlignment="1">
      <alignment horizontal="center" vertical="center" wrapText="1"/>
    </xf>
    <xf numFmtId="0" fontId="12" fillId="3" borderId="6" xfId="48" applyFont="1" applyFill="1" applyBorder="1" applyAlignment="1">
      <alignment horizontal="center" vertical="center" wrapText="1"/>
    </xf>
    <xf numFmtId="0" fontId="11" fillId="3" borderId="9" xfId="48" applyFont="1" applyFill="1" applyBorder="1" applyAlignment="1">
      <alignment horizontal="center" vertical="center" wrapText="1"/>
    </xf>
    <xf numFmtId="0" fontId="12" fillId="3" borderId="2" xfId="48" applyFont="1" applyFill="1" applyBorder="1" applyAlignment="1">
      <alignment horizontal="left" vertical="center" wrapText="1"/>
    </xf>
    <xf numFmtId="0" fontId="12" fillId="3" borderId="3" xfId="48" applyFont="1" applyFill="1" applyBorder="1" applyAlignment="1">
      <alignment horizontal="left" vertical="center" wrapText="1"/>
    </xf>
    <xf numFmtId="0" fontId="12" fillId="3" borderId="4" xfId="48" applyFont="1" applyFill="1" applyBorder="1" applyAlignment="1">
      <alignment horizontal="left" vertical="center" wrapText="1"/>
    </xf>
    <xf numFmtId="0" fontId="12" fillId="3" borderId="7" xfId="48" applyFont="1" applyFill="1" applyBorder="1" applyAlignment="1">
      <alignment horizontal="left" vertical="center" wrapText="1"/>
    </xf>
    <xf numFmtId="0" fontId="11" fillId="3" borderId="5" xfId="48" applyFont="1" applyFill="1" applyBorder="1" applyAlignment="1">
      <alignment horizontal="center" vertical="center" wrapText="1"/>
    </xf>
    <xf numFmtId="0" fontId="12" fillId="3" borderId="3" xfId="48" applyFont="1" applyFill="1" applyBorder="1" applyAlignment="1">
      <alignment vertical="center" wrapText="1"/>
    </xf>
    <xf numFmtId="0" fontId="12" fillId="3" borderId="4" xfId="48" applyFont="1" applyFill="1" applyBorder="1" applyAlignment="1">
      <alignment vertical="center" wrapText="1"/>
    </xf>
    <xf numFmtId="0" fontId="12" fillId="3" borderId="7" xfId="48" applyFont="1" applyFill="1" applyBorder="1" applyAlignment="1">
      <alignment vertical="center" wrapText="1"/>
    </xf>
    <xf numFmtId="0" fontId="12" fillId="3" borderId="2" xfId="48" applyFont="1" applyFill="1" applyBorder="1" applyAlignment="1">
      <alignment horizontal="justify" vertical="center" wrapText="1"/>
    </xf>
    <xf numFmtId="9" fontId="12" fillId="3" borderId="2" xfId="48" applyNumberFormat="1" applyFont="1" applyFill="1" applyBorder="1" applyAlignment="1">
      <alignment horizontal="center" vertical="center" wrapText="1"/>
    </xf>
    <xf numFmtId="0" fontId="12" fillId="3" borderId="9" xfId="48" applyFont="1" applyFill="1" applyBorder="1" applyAlignment="1">
      <alignment horizontal="center" vertical="center" wrapText="1"/>
    </xf>
    <xf numFmtId="0" fontId="12" fillId="3" borderId="5" xfId="48" applyFont="1" applyFill="1" applyBorder="1" applyAlignment="1">
      <alignment horizontal="center" vertical="center" wrapText="1"/>
    </xf>
    <xf numFmtId="10" fontId="12" fillId="3" borderId="2" xfId="48" applyNumberFormat="1" applyFont="1" applyFill="1" applyBorder="1" applyAlignment="1">
      <alignment horizontal="center" vertical="center" wrapText="1"/>
    </xf>
    <xf numFmtId="0" fontId="12" fillId="3" borderId="7" xfId="48" applyFont="1" applyFill="1" applyBorder="1" applyAlignment="1">
      <alignment horizontal="center" vertical="center" wrapText="1"/>
    </xf>
    <xf numFmtId="10" fontId="12" fillId="3" borderId="2" xfId="11" applyNumberFormat="1" applyFont="1" applyFill="1" applyBorder="1" applyAlignment="1">
      <alignment horizontal="center" vertical="center" wrapText="1"/>
    </xf>
    <xf numFmtId="177" fontId="12" fillId="3" borderId="2" xfId="8" applyNumberFormat="1" applyFont="1" applyFill="1" applyBorder="1" applyAlignment="1" applyProtection="1">
      <alignment horizontal="center" vertical="center" wrapText="1"/>
      <protection locked="0"/>
    </xf>
    <xf numFmtId="0" fontId="13" fillId="3" borderId="6" xfId="48" applyFont="1" applyFill="1" applyBorder="1" applyAlignment="1">
      <alignment horizontal="left" vertical="center" wrapText="1"/>
    </xf>
    <xf numFmtId="0" fontId="12" fillId="3" borderId="9" xfId="48" applyFont="1" applyFill="1" applyBorder="1" applyAlignment="1">
      <alignment horizontal="left" vertical="center" wrapText="1"/>
    </xf>
    <xf numFmtId="0" fontId="12" fillId="3" borderId="5" xfId="48" applyFont="1" applyFill="1" applyBorder="1" applyAlignment="1">
      <alignment horizontal="left" vertical="center" wrapText="1"/>
    </xf>
    <xf numFmtId="0" fontId="12" fillId="3" borderId="6" xfId="48" applyFont="1" applyFill="1" applyBorder="1" applyAlignment="1">
      <alignment horizontal="left" vertical="center" wrapText="1"/>
    </xf>
    <xf numFmtId="0" fontId="12" fillId="3" borderId="2" xfId="48" applyFont="1" applyFill="1" applyBorder="1" applyAlignment="1">
      <alignment vertical="center" wrapText="1"/>
    </xf>
    <xf numFmtId="177" fontId="12" fillId="3" borderId="2" xfId="48" applyNumberFormat="1" applyFont="1" applyFill="1" applyBorder="1" applyAlignment="1">
      <alignment horizontal="center" vertical="center" wrapText="1"/>
    </xf>
    <xf numFmtId="0" fontId="14" fillId="2" borderId="0" xfId="19" applyFont="1" applyFill="1">
      <alignment vertical="center"/>
    </xf>
    <xf numFmtId="0" fontId="15" fillId="2" borderId="0" xfId="19" applyFont="1" applyFill="1">
      <alignment vertical="center"/>
    </xf>
    <xf numFmtId="0" fontId="16" fillId="2" borderId="0" xfId="19" applyFont="1" applyFill="1">
      <alignment vertical="center"/>
    </xf>
    <xf numFmtId="0" fontId="17" fillId="2" borderId="0" xfId="19" applyFont="1" applyFill="1">
      <alignment vertical="center"/>
    </xf>
    <xf numFmtId="0" fontId="18" fillId="2" borderId="0" xfId="19" applyFont="1" applyFill="1">
      <alignment vertical="center"/>
    </xf>
    <xf numFmtId="0" fontId="19" fillId="2" borderId="0" xfId="19" applyFont="1" applyFill="1">
      <alignment vertical="center"/>
    </xf>
    <xf numFmtId="0" fontId="20" fillId="2" borderId="0" xfId="19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1" fillId="2" borderId="0" xfId="19" applyFont="1" applyFill="1" applyAlignment="1">
      <alignment horizontal="center" vertical="center"/>
    </xf>
    <xf numFmtId="0" fontId="22" fillId="2" borderId="2" xfId="19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18" fillId="2" borderId="4" xfId="19" applyFont="1" applyFill="1" applyBorder="1" applyAlignment="1">
      <alignment horizontal="center" vertical="center" wrapText="1"/>
    </xf>
    <xf numFmtId="176" fontId="18" fillId="2" borderId="4" xfId="8" applyNumberFormat="1" applyFont="1" applyFill="1" applyBorder="1" applyAlignment="1">
      <alignment horizontal="right" vertical="center" wrapText="1"/>
    </xf>
    <xf numFmtId="10" fontId="18" fillId="2" borderId="4" xfId="19" applyNumberFormat="1" applyFont="1" applyFill="1" applyBorder="1" applyAlignment="1">
      <alignment horizontal="right" vertical="center" wrapText="1"/>
    </xf>
    <xf numFmtId="49" fontId="22" fillId="2" borderId="2" xfId="19" applyNumberFormat="1" applyFont="1" applyFill="1" applyBorder="1" applyAlignment="1">
      <alignment horizontal="center" vertical="center" wrapText="1"/>
    </xf>
    <xf numFmtId="0" fontId="23" fillId="2" borderId="2" xfId="19" applyFont="1" applyFill="1" applyBorder="1" applyAlignment="1">
      <alignment horizontal="left" vertical="center" wrapText="1"/>
    </xf>
    <xf numFmtId="0" fontId="23" fillId="2" borderId="2" xfId="8" applyNumberFormat="1" applyFont="1" applyFill="1" applyBorder="1" applyAlignment="1">
      <alignment horizontal="center" vertical="center" wrapText="1"/>
    </xf>
    <xf numFmtId="0" fontId="23" fillId="2" borderId="2" xfId="8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2" borderId="2" xfId="8" applyNumberFormat="1" applyFont="1" applyFill="1" applyBorder="1" applyAlignment="1">
      <alignment horizontal="center" vertical="center"/>
    </xf>
    <xf numFmtId="0" fontId="6" fillId="2" borderId="2" xfId="8" applyNumberFormat="1" applyFont="1" applyFill="1" applyBorder="1" applyAlignment="1">
      <alignment horizontal="center" vertical="center"/>
    </xf>
    <xf numFmtId="177" fontId="23" fillId="2" borderId="2" xfId="8" applyNumberFormat="1" applyFont="1" applyFill="1" applyBorder="1" applyAlignment="1">
      <alignment horizontal="center" vertical="center"/>
    </xf>
    <xf numFmtId="177" fontId="23" fillId="2" borderId="2" xfId="8" applyNumberFormat="1" applyFont="1" applyFill="1" applyBorder="1" applyAlignment="1">
      <alignment horizontal="center" vertical="center" wrapText="1"/>
    </xf>
    <xf numFmtId="0" fontId="13" fillId="2" borderId="2" xfId="19" applyFont="1" applyFill="1" applyBorder="1" applyAlignment="1">
      <alignment horizontal="left" vertical="center" wrapText="1"/>
    </xf>
    <xf numFmtId="0" fontId="23" fillId="2" borderId="3" xfId="8" applyNumberFormat="1" applyFont="1" applyFill="1" applyBorder="1" applyAlignment="1">
      <alignment horizontal="center" vertical="center" wrapText="1"/>
    </xf>
    <xf numFmtId="0" fontId="23" fillId="2" borderId="7" xfId="8" applyNumberFormat="1" applyFont="1" applyFill="1" applyBorder="1" applyAlignment="1">
      <alignment horizontal="center" vertical="center" wrapText="1"/>
    </xf>
    <xf numFmtId="0" fontId="19" fillId="2" borderId="3" xfId="8" applyNumberFormat="1" applyFont="1" applyFill="1" applyBorder="1" applyAlignment="1">
      <alignment horizontal="center" vertical="center" wrapText="1"/>
    </xf>
    <xf numFmtId="0" fontId="19" fillId="2" borderId="7" xfId="8" applyNumberFormat="1" applyFont="1" applyFill="1" applyBorder="1" applyAlignment="1">
      <alignment horizontal="center" vertical="center" wrapText="1"/>
    </xf>
    <xf numFmtId="0" fontId="18" fillId="2" borderId="4" xfId="19" applyFont="1" applyFill="1" applyBorder="1" applyAlignment="1">
      <alignment horizontal="left" vertical="center" wrapText="1"/>
    </xf>
    <xf numFmtId="43" fontId="18" fillId="2" borderId="4" xfId="8" applyFont="1" applyFill="1" applyBorder="1" applyAlignment="1">
      <alignment horizontal="center" vertical="center" wrapText="1"/>
    </xf>
    <xf numFmtId="43" fontId="16" fillId="2" borderId="4" xfId="8" applyFont="1" applyFill="1" applyBorder="1" applyAlignment="1">
      <alignment horizontal="center" vertical="center" wrapText="1"/>
    </xf>
    <xf numFmtId="10" fontId="16" fillId="2" borderId="4" xfId="11" applyNumberFormat="1" applyFont="1" applyFill="1" applyBorder="1" applyAlignment="1">
      <alignment horizontal="right" vertical="center" wrapText="1"/>
    </xf>
    <xf numFmtId="0" fontId="15" fillId="2" borderId="2" xfId="19" applyFont="1" applyFill="1" applyBorder="1" applyAlignment="1">
      <alignment horizontal="center" vertical="center" wrapText="1"/>
    </xf>
    <xf numFmtId="49" fontId="15" fillId="2" borderId="2" xfId="19" applyNumberFormat="1" applyFont="1" applyFill="1" applyBorder="1" applyAlignment="1">
      <alignment horizontal="center" vertical="center" wrapText="1"/>
    </xf>
    <xf numFmtId="49" fontId="19" fillId="2" borderId="2" xfId="8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2" borderId="8" xfId="19" applyFont="1" applyFill="1" applyBorder="1" applyAlignment="1">
      <alignment horizontal="left" vertical="center" wrapText="1"/>
    </xf>
    <xf numFmtId="0" fontId="14" fillId="2" borderId="0" xfId="19" applyFont="1" applyFill="1" applyAlignment="1">
      <alignment horizontal="left" vertical="center" wrapText="1"/>
    </xf>
    <xf numFmtId="0" fontId="19" fillId="2" borderId="0" xfId="19" applyFont="1" applyFill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RowLevel_1" xfId="56"/>
    <cellStyle name="常规 3" xfId="57"/>
    <cellStyle name="常规 4" xfId="58"/>
    <cellStyle name="千位分隔 2" xfId="59"/>
    <cellStyle name="常规 5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9"/>
  <sheetViews>
    <sheetView tabSelected="1" workbookViewId="0">
      <pane ySplit="7" topLeftCell="A17" activePane="bottomLeft" state="frozen"/>
      <selection/>
      <selection pane="bottomLeft" activeCell="P28" sqref="P26:P28"/>
    </sheetView>
  </sheetViews>
  <sheetFormatPr defaultColWidth="9" defaultRowHeight="15.75" outlineLevelCol="6"/>
  <cols>
    <col min="1" max="1" width="27.375" style="77" customWidth="1"/>
    <col min="2" max="2" width="10" style="77" customWidth="1"/>
    <col min="3" max="3" width="7.5" style="77" customWidth="1"/>
    <col min="4" max="5" width="10.5" style="77" customWidth="1"/>
    <col min="6" max="6" width="10" style="77" customWidth="1"/>
    <col min="7" max="7" width="8.25" style="77" customWidth="1"/>
    <col min="8" max="8" width="9" style="77"/>
    <col min="9" max="9" width="12.625" style="77"/>
    <col min="10" max="16384" width="9" style="77"/>
  </cols>
  <sheetData>
    <row r="1" ht="14.25" spans="1:1">
      <c r="A1" s="73" t="s">
        <v>0</v>
      </c>
    </row>
    <row r="2" ht="27.6" customHeight="1" spans="1:7">
      <c r="A2" s="78" t="s">
        <v>1</v>
      </c>
      <c r="B2" s="78"/>
      <c r="C2" s="78"/>
      <c r="D2" s="78"/>
      <c r="E2" s="78"/>
      <c r="F2" s="78"/>
      <c r="G2" s="78"/>
    </row>
    <row r="3" s="72" customFormat="1" ht="27.6" customHeight="1" spans="1:7">
      <c r="A3" s="79" t="s">
        <v>2</v>
      </c>
      <c r="B3" s="80"/>
      <c r="C3" s="80"/>
      <c r="D3" s="80"/>
      <c r="E3" s="80"/>
      <c r="F3" s="80"/>
      <c r="G3" s="80"/>
    </row>
    <row r="4" s="73" customFormat="1" ht="19.5" customHeight="1" spans="1:7">
      <c r="A4" s="81" t="s">
        <v>3</v>
      </c>
      <c r="B4" s="81" t="s">
        <v>4</v>
      </c>
      <c r="C4" s="81"/>
      <c r="D4" s="81" t="s">
        <v>5</v>
      </c>
      <c r="E4" s="81"/>
      <c r="F4" s="81" t="s">
        <v>6</v>
      </c>
      <c r="G4" s="81"/>
    </row>
    <row r="5" s="74" customFormat="1" ht="19.5" customHeight="1" spans="1:7">
      <c r="A5" s="81"/>
      <c r="B5" s="82">
        <v>228</v>
      </c>
      <c r="C5" s="82"/>
      <c r="D5" s="82">
        <v>198</v>
      </c>
      <c r="E5" s="82"/>
      <c r="F5" s="83">
        <v>0.8684</v>
      </c>
      <c r="G5" s="83"/>
    </row>
    <row r="6" s="74" customFormat="1" ht="19.5" customHeight="1" spans="1:7">
      <c r="A6" s="84"/>
      <c r="B6" s="85"/>
      <c r="C6" s="85"/>
      <c r="D6" s="85"/>
      <c r="E6" s="85"/>
      <c r="F6" s="86"/>
      <c r="G6" s="86"/>
    </row>
    <row r="7" s="75" customFormat="1" ht="29.25" customHeight="1" spans="1:7">
      <c r="A7" s="81" t="s">
        <v>7</v>
      </c>
      <c r="B7" s="87" t="s">
        <v>8</v>
      </c>
      <c r="C7" s="87"/>
      <c r="D7" s="87" t="s">
        <v>9</v>
      </c>
      <c r="E7" s="87"/>
      <c r="F7" s="87" t="s">
        <v>10</v>
      </c>
      <c r="G7" s="87"/>
    </row>
    <row r="8" s="76" customFormat="1" ht="25.5" customHeight="1" spans="1:7">
      <c r="A8" s="88" t="s">
        <v>11</v>
      </c>
      <c r="B8" s="89">
        <v>4.78</v>
      </c>
      <c r="C8" s="89"/>
      <c r="D8" s="89">
        <v>4.8</v>
      </c>
      <c r="E8" s="89"/>
      <c r="F8" s="89">
        <v>4.78</v>
      </c>
      <c r="G8" s="89"/>
    </row>
    <row r="9" ht="25.5" customHeight="1" spans="1:7">
      <c r="A9" s="88" t="s">
        <v>12</v>
      </c>
      <c r="B9" s="89">
        <f>B10+B11</f>
        <v>0</v>
      </c>
      <c r="C9" s="89"/>
      <c r="D9" s="89">
        <f t="shared" ref="D9" si="0">D10+D11</f>
        <v>0</v>
      </c>
      <c r="E9" s="89"/>
      <c r="F9" s="89">
        <f t="shared" ref="F9" si="1">F10+F11</f>
        <v>0</v>
      </c>
      <c r="G9" s="89"/>
    </row>
    <row r="10" ht="25.5" customHeight="1" spans="1:7">
      <c r="A10" s="88" t="s">
        <v>13</v>
      </c>
      <c r="B10" s="90"/>
      <c r="C10" s="90"/>
      <c r="D10" s="90"/>
      <c r="E10" s="90"/>
      <c r="F10" s="90"/>
      <c r="G10" s="90"/>
    </row>
    <row r="11" ht="25.5" customHeight="1" spans="1:7">
      <c r="A11" s="88" t="s">
        <v>14</v>
      </c>
      <c r="B11" s="90"/>
      <c r="C11" s="90"/>
      <c r="D11" s="90"/>
      <c r="E11" s="90"/>
      <c r="F11" s="90"/>
      <c r="G11" s="90"/>
    </row>
    <row r="12" ht="25.5" customHeight="1" spans="1:7">
      <c r="A12" s="88" t="s">
        <v>15</v>
      </c>
      <c r="B12" s="90"/>
      <c r="C12" s="90"/>
      <c r="D12" s="90"/>
      <c r="E12" s="90"/>
      <c r="F12" s="90"/>
      <c r="G12" s="90"/>
    </row>
    <row r="13" ht="25.5" customHeight="1" spans="1:7">
      <c r="A13" s="88" t="s">
        <v>16</v>
      </c>
      <c r="B13" s="82">
        <v>4.78</v>
      </c>
      <c r="C13" s="82"/>
      <c r="D13" s="82">
        <v>4.8</v>
      </c>
      <c r="E13" s="82"/>
      <c r="F13" s="82">
        <v>4.78</v>
      </c>
      <c r="G13" s="82"/>
    </row>
    <row r="14" s="76" customFormat="1" ht="29.25" customHeight="1" spans="1:7">
      <c r="A14" s="88" t="s">
        <v>17</v>
      </c>
      <c r="B14" s="89">
        <f>SUM(B15:C17)</f>
        <v>7917.64</v>
      </c>
      <c r="C14" s="89"/>
      <c r="D14" s="89">
        <f t="shared" ref="D14" si="2">SUM(D15:E17)</f>
        <v>11991.44</v>
      </c>
      <c r="E14" s="89"/>
      <c r="F14" s="89">
        <f t="shared" ref="F14" si="3">SUM(F15:G17)</f>
        <v>7535.11</v>
      </c>
      <c r="G14" s="89"/>
    </row>
    <row r="15" s="76" customFormat="1" ht="30.75" customHeight="1" spans="1:7">
      <c r="A15" s="88" t="s">
        <v>18</v>
      </c>
      <c r="B15" s="82">
        <v>7686.05</v>
      </c>
      <c r="C15" s="82"/>
      <c r="D15" s="82">
        <v>7662</v>
      </c>
      <c r="E15" s="82"/>
      <c r="F15" s="82">
        <v>7417.32</v>
      </c>
      <c r="G15" s="82"/>
    </row>
    <row r="16" s="76" customFormat="1" ht="30.75" customHeight="1" spans="1:7">
      <c r="A16" s="88" t="s">
        <v>19</v>
      </c>
      <c r="B16" s="82">
        <v>231.59</v>
      </c>
      <c r="C16" s="82"/>
      <c r="D16" s="82">
        <v>4329.44</v>
      </c>
      <c r="E16" s="82"/>
      <c r="F16" s="82">
        <v>117.79</v>
      </c>
      <c r="G16" s="82"/>
    </row>
    <row r="17" s="76" customFormat="1" ht="19.5" customHeight="1" spans="1:7">
      <c r="A17" s="88"/>
      <c r="B17" s="89"/>
      <c r="C17" s="89"/>
      <c r="D17" s="90"/>
      <c r="E17" s="90"/>
      <c r="F17" s="90"/>
      <c r="G17" s="90"/>
    </row>
    <row r="18" s="76" customFormat="1" ht="29.25" customHeight="1" spans="1:7">
      <c r="A18" s="88" t="s">
        <v>20</v>
      </c>
      <c r="B18" s="89">
        <f>SUM(B19:C31)</f>
        <v>320.41</v>
      </c>
      <c r="C18" s="89"/>
      <c r="D18" s="89">
        <v>186.89</v>
      </c>
      <c r="E18" s="89"/>
      <c r="F18" s="89">
        <f>SUM(F19:G31)</f>
        <v>260.33</v>
      </c>
      <c r="G18" s="89"/>
    </row>
    <row r="19" ht="30.75" customHeight="1" spans="1:7">
      <c r="A19" s="88" t="s">
        <v>21</v>
      </c>
      <c r="B19" s="82">
        <v>20.05</v>
      </c>
      <c r="C19" s="82"/>
      <c r="D19" s="91">
        <v>20.18</v>
      </c>
      <c r="E19" s="91"/>
      <c r="F19" s="82">
        <v>19.82</v>
      </c>
      <c r="G19" s="82"/>
    </row>
    <row r="20" ht="30.75" customHeight="1" spans="1:7">
      <c r="A20" s="88" t="s">
        <v>22</v>
      </c>
      <c r="B20" s="82">
        <v>15.11</v>
      </c>
      <c r="C20" s="82"/>
      <c r="D20" s="91">
        <v>15.8</v>
      </c>
      <c r="E20" s="91"/>
      <c r="F20" s="82">
        <v>13.28</v>
      </c>
      <c r="G20" s="82"/>
    </row>
    <row r="21" ht="29.25" customHeight="1" spans="1:7">
      <c r="A21" s="88" t="s">
        <v>23</v>
      </c>
      <c r="B21" s="82">
        <v>22.28</v>
      </c>
      <c r="C21" s="82"/>
      <c r="D21" s="91">
        <v>20.34</v>
      </c>
      <c r="E21" s="91"/>
      <c r="F21" s="82">
        <v>15.59</v>
      </c>
      <c r="G21" s="82"/>
    </row>
    <row r="22" ht="30.75" customHeight="1" spans="1:7">
      <c r="A22" s="88" t="s">
        <v>24</v>
      </c>
      <c r="B22" s="92">
        <v>29.58</v>
      </c>
      <c r="C22" s="92"/>
      <c r="D22" s="93">
        <v>25.63</v>
      </c>
      <c r="E22" s="93"/>
      <c r="F22" s="89">
        <v>45.98</v>
      </c>
      <c r="G22" s="89"/>
    </row>
    <row r="23" ht="29.25" customHeight="1" spans="1:7">
      <c r="A23" s="88" t="s">
        <v>25</v>
      </c>
      <c r="B23" s="82">
        <v>4.78</v>
      </c>
      <c r="C23" s="82"/>
      <c r="D23" s="91">
        <v>4.8</v>
      </c>
      <c r="E23" s="91"/>
      <c r="F23" s="82">
        <v>4.78</v>
      </c>
      <c r="G23" s="82"/>
    </row>
    <row r="24" ht="19.5" customHeight="1" spans="1:7">
      <c r="A24" s="88" t="s">
        <v>26</v>
      </c>
      <c r="B24" s="92">
        <v>22.28</v>
      </c>
      <c r="C24" s="92"/>
      <c r="D24" s="93">
        <v>7.4</v>
      </c>
      <c r="E24" s="93"/>
      <c r="F24" s="89">
        <v>33.99</v>
      </c>
      <c r="G24" s="89"/>
    </row>
    <row r="25" ht="25.5" customHeight="1" spans="1:7">
      <c r="A25" s="88" t="s">
        <v>27</v>
      </c>
      <c r="B25" s="92"/>
      <c r="C25" s="92"/>
      <c r="D25" s="93"/>
      <c r="E25" s="93"/>
      <c r="F25" s="89"/>
      <c r="G25" s="89"/>
    </row>
    <row r="26" ht="25.5" customHeight="1" spans="1:7">
      <c r="A26" s="88" t="s">
        <v>28</v>
      </c>
      <c r="B26" s="92">
        <v>9.11</v>
      </c>
      <c r="C26" s="92"/>
      <c r="D26" s="93">
        <v>10.8</v>
      </c>
      <c r="E26" s="93"/>
      <c r="F26" s="89">
        <v>5.37</v>
      </c>
      <c r="G26" s="89"/>
    </row>
    <row r="27" ht="25.5" customHeight="1" spans="1:7">
      <c r="A27" s="88" t="s">
        <v>29</v>
      </c>
      <c r="B27" s="92"/>
      <c r="C27" s="92"/>
      <c r="D27" s="93"/>
      <c r="E27" s="93"/>
      <c r="F27" s="89">
        <v>4.45</v>
      </c>
      <c r="G27" s="89"/>
    </row>
    <row r="28" ht="25.5" customHeight="1" spans="1:7">
      <c r="A28" s="88" t="s">
        <v>30</v>
      </c>
      <c r="B28" s="92">
        <v>13.45</v>
      </c>
      <c r="C28" s="92"/>
      <c r="D28" s="93">
        <v>10</v>
      </c>
      <c r="E28" s="93"/>
      <c r="F28" s="89">
        <v>13.34</v>
      </c>
      <c r="G28" s="89"/>
    </row>
    <row r="29" ht="25.5" customHeight="1" spans="1:7">
      <c r="A29" s="88" t="s">
        <v>31</v>
      </c>
      <c r="B29" s="92">
        <v>2.37</v>
      </c>
      <c r="C29" s="92"/>
      <c r="D29" s="93">
        <v>1.3</v>
      </c>
      <c r="E29" s="93"/>
      <c r="F29" s="89">
        <v>3.73</v>
      </c>
      <c r="G29" s="89"/>
    </row>
    <row r="30" ht="25.5" customHeight="1" spans="1:7">
      <c r="A30" s="88" t="s">
        <v>32</v>
      </c>
      <c r="B30" s="92">
        <v>21.28</v>
      </c>
      <c r="C30" s="92"/>
      <c r="D30" s="93">
        <v>7.14</v>
      </c>
      <c r="E30" s="93"/>
      <c r="F30" s="89">
        <v>3.44</v>
      </c>
      <c r="G30" s="89"/>
    </row>
    <row r="31" ht="25.5" customHeight="1" spans="1:7">
      <c r="A31" s="88" t="s">
        <v>33</v>
      </c>
      <c r="B31" s="94">
        <v>160.12</v>
      </c>
      <c r="C31" s="94"/>
      <c r="D31" s="94">
        <v>63.5</v>
      </c>
      <c r="E31" s="94"/>
      <c r="F31" s="95">
        <v>96.56</v>
      </c>
      <c r="G31" s="95"/>
    </row>
    <row r="32" s="74" customFormat="1" ht="18.75" customHeight="1" spans="1:7">
      <c r="A32" s="96" t="s">
        <v>34</v>
      </c>
      <c r="B32" s="89">
        <v>1886.4</v>
      </c>
      <c r="C32" s="89"/>
      <c r="D32" s="82">
        <v>3086.83</v>
      </c>
      <c r="E32" s="82"/>
      <c r="F32" s="82">
        <v>1541.99</v>
      </c>
      <c r="G32" s="82"/>
    </row>
    <row r="33" s="74" customFormat="1" ht="18.75" customHeight="1" spans="1:7">
      <c r="A33" s="88" t="s">
        <v>35</v>
      </c>
      <c r="B33" s="89" t="s">
        <v>36</v>
      </c>
      <c r="C33" s="89"/>
      <c r="D33" s="97" t="s">
        <v>36</v>
      </c>
      <c r="E33" s="98"/>
      <c r="F33" s="99">
        <v>8173.05</v>
      </c>
      <c r="G33" s="100"/>
    </row>
    <row r="34" s="74" customFormat="1" ht="18.75" customHeight="1" spans="1:7">
      <c r="A34" s="101"/>
      <c r="B34" s="102"/>
      <c r="C34" s="102"/>
      <c r="D34" s="103"/>
      <c r="E34" s="103"/>
      <c r="F34" s="104"/>
      <c r="G34" s="104"/>
    </row>
    <row r="35" s="73" customFormat="1" ht="31.5" customHeight="1" spans="1:7">
      <c r="A35" s="105" t="s">
        <v>37</v>
      </c>
      <c r="B35" s="106" t="s">
        <v>38</v>
      </c>
      <c r="C35" s="87" t="s">
        <v>39</v>
      </c>
      <c r="D35" s="87" t="s">
        <v>40</v>
      </c>
      <c r="E35" s="87" t="s">
        <v>41</v>
      </c>
      <c r="F35" s="87" t="s">
        <v>42</v>
      </c>
      <c r="G35" s="87" t="s">
        <v>43</v>
      </c>
    </row>
    <row r="36" ht="23.25" customHeight="1" spans="1:7">
      <c r="A36" s="105"/>
      <c r="B36" s="107"/>
      <c r="C36" s="107"/>
      <c r="D36" s="107"/>
      <c r="E36" s="107"/>
      <c r="F36" s="107"/>
      <c r="G36" s="107"/>
    </row>
    <row r="37" ht="45" customHeight="1" spans="1:7">
      <c r="A37" s="81" t="s">
        <v>44</v>
      </c>
      <c r="B37" s="108" t="s">
        <v>45</v>
      </c>
      <c r="C37" s="82"/>
      <c r="D37" s="82"/>
      <c r="E37" s="82"/>
      <c r="F37" s="82"/>
      <c r="G37" s="82"/>
    </row>
    <row r="38" ht="33" customHeight="1" spans="1:7">
      <c r="A38" s="109" t="s">
        <v>46</v>
      </c>
      <c r="B38" s="109"/>
      <c r="C38" s="109"/>
      <c r="D38" s="109"/>
      <c r="E38" s="109"/>
      <c r="F38" s="109"/>
      <c r="G38" s="109"/>
    </row>
    <row r="39" ht="14.25" spans="1:7">
      <c r="A39" s="110" t="s">
        <v>47</v>
      </c>
      <c r="B39" s="111"/>
      <c r="C39" s="111"/>
      <c r="D39" s="111"/>
      <c r="E39" s="111"/>
      <c r="F39" s="111"/>
      <c r="G39" s="111"/>
    </row>
  </sheetData>
  <mergeCells count="93">
    <mergeCell ref="A2:G2"/>
    <mergeCell ref="B4:C4"/>
    <mergeCell ref="D4:E4"/>
    <mergeCell ref="F4:G4"/>
    <mergeCell ref="B5:C5"/>
    <mergeCell ref="D5:E5"/>
    <mergeCell ref="F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G37"/>
    <mergeCell ref="A38:G38"/>
    <mergeCell ref="A39:G39"/>
    <mergeCell ref="A4:A5"/>
    <mergeCell ref="A35:A36"/>
  </mergeCells>
  <printOptions horizontalCentered="1"/>
  <pageMargins left="0.393055555555556" right="0.313888888888889" top="0.659027777777778" bottom="0.659027777777778" header="0.235416666666667" footer="0.1562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zoomScale="85" zoomScaleNormal="85" topLeftCell="A16" workbookViewId="0">
      <selection activeCell="N24" sqref="N24"/>
    </sheetView>
  </sheetViews>
  <sheetFormatPr defaultColWidth="9" defaultRowHeight="15.75"/>
  <cols>
    <col min="1" max="1" width="6.46666666666667" style="41" customWidth="1"/>
    <col min="2" max="2" width="5.75" style="41" customWidth="1"/>
    <col min="3" max="3" width="8.04166666666667" style="41" customWidth="1"/>
    <col min="4" max="4" width="9.75" style="41" customWidth="1"/>
    <col min="5" max="5" width="4.125" style="41" customWidth="1"/>
    <col min="6" max="6" width="4.5" style="41" customWidth="1"/>
    <col min="7" max="7" width="7.75" style="41" customWidth="1"/>
    <col min="8" max="8" width="8.875" style="41" customWidth="1"/>
    <col min="9" max="9" width="7.49166666666667" style="41" customWidth="1"/>
    <col min="10" max="10" width="7.625" style="41" customWidth="1"/>
    <col min="11" max="11" width="14.1166666666667" style="41" customWidth="1"/>
    <col min="12" max="16384" width="9" style="41"/>
  </cols>
  <sheetData>
    <row r="1" spans="1:1">
      <c r="A1" s="41" t="s">
        <v>48</v>
      </c>
    </row>
    <row r="2" ht="29.25" customHeight="1" spans="1:11">
      <c r="A2" s="42" t="s">
        <v>49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47" customHeight="1" spans="1:11">
      <c r="A3" s="43" t="s">
        <v>50</v>
      </c>
      <c r="B3" s="44" t="s">
        <v>51</v>
      </c>
      <c r="C3" s="45"/>
      <c r="D3" s="45"/>
      <c r="E3" s="45"/>
      <c r="F3" s="45"/>
      <c r="G3" s="45"/>
      <c r="H3" s="45"/>
      <c r="I3" s="45"/>
      <c r="J3" s="45"/>
      <c r="K3" s="63"/>
    </row>
    <row r="4" ht="32.25" customHeight="1" spans="1:11">
      <c r="A4" s="46" t="s">
        <v>52</v>
      </c>
      <c r="B4" s="47"/>
      <c r="C4" s="47"/>
      <c r="D4" s="48" t="s">
        <v>53</v>
      </c>
      <c r="E4" s="47" t="s">
        <v>54</v>
      </c>
      <c r="F4" s="47"/>
      <c r="G4" s="47" t="s">
        <v>55</v>
      </c>
      <c r="H4" s="47" t="s">
        <v>56</v>
      </c>
      <c r="I4" s="47" t="s">
        <v>57</v>
      </c>
      <c r="J4" s="47" t="s">
        <v>58</v>
      </c>
      <c r="K4" s="47" t="s">
        <v>59</v>
      </c>
    </row>
    <row r="5" ht="22" customHeight="1" spans="1:11">
      <c r="A5" s="49"/>
      <c r="B5" s="47" t="s">
        <v>60</v>
      </c>
      <c r="C5" s="47"/>
      <c r="D5" s="47">
        <v>210.69</v>
      </c>
      <c r="E5" s="47">
        <v>2558.6</v>
      </c>
      <c r="F5" s="47"/>
      <c r="G5" s="47">
        <v>10942.34</v>
      </c>
      <c r="H5" s="47">
        <v>10293.24</v>
      </c>
      <c r="I5" s="47">
        <v>10</v>
      </c>
      <c r="J5" s="64">
        <f>H5/G5</f>
        <v>0.940679964248963</v>
      </c>
      <c r="K5" s="65">
        <f>I5*J5</f>
        <v>9.40679964248963</v>
      </c>
    </row>
    <row r="6" ht="22" customHeight="1" spans="1:11">
      <c r="A6" s="49"/>
      <c r="B6" s="50" t="s">
        <v>61</v>
      </c>
      <c r="C6" s="50"/>
      <c r="D6" s="50"/>
      <c r="E6" s="50"/>
      <c r="F6" s="50"/>
      <c r="G6" s="50"/>
      <c r="H6" s="50" t="s">
        <v>62</v>
      </c>
      <c r="I6" s="50"/>
      <c r="J6" s="50"/>
      <c r="K6" s="50"/>
    </row>
    <row r="7" ht="22" customHeight="1" spans="1:11">
      <c r="A7" s="49"/>
      <c r="B7" s="50" t="s">
        <v>63</v>
      </c>
      <c r="C7" s="50"/>
      <c r="D7" s="50"/>
      <c r="E7" s="50"/>
      <c r="F7" s="50"/>
      <c r="G7" s="50"/>
      <c r="H7" s="50" t="s">
        <v>64</v>
      </c>
      <c r="I7" s="50"/>
      <c r="J7" s="50"/>
      <c r="K7" s="50"/>
    </row>
    <row r="8" ht="22" customHeight="1" spans="1:11">
      <c r="A8" s="49"/>
      <c r="B8" s="51" t="s">
        <v>65</v>
      </c>
      <c r="C8" s="52"/>
      <c r="D8" s="52"/>
      <c r="E8" s="52"/>
      <c r="F8" s="52"/>
      <c r="G8" s="53"/>
      <c r="H8" s="51" t="s">
        <v>66</v>
      </c>
      <c r="I8" s="52"/>
      <c r="J8" s="52"/>
      <c r="K8" s="53"/>
    </row>
    <row r="9" ht="22" customHeight="1" spans="1:11">
      <c r="A9" s="49"/>
      <c r="B9" s="50" t="s">
        <v>67</v>
      </c>
      <c r="C9" s="50"/>
      <c r="D9" s="50"/>
      <c r="E9" s="50"/>
      <c r="F9" s="50"/>
      <c r="G9" s="50"/>
      <c r="H9" s="50"/>
      <c r="I9" s="50"/>
      <c r="J9" s="50"/>
      <c r="K9" s="50"/>
    </row>
    <row r="10" ht="20" customHeight="1" spans="1:11">
      <c r="A10" s="54"/>
      <c r="B10" s="55" t="s">
        <v>68</v>
      </c>
      <c r="C10" s="56"/>
      <c r="D10" s="56"/>
      <c r="E10" s="56"/>
      <c r="F10" s="56"/>
      <c r="G10" s="57"/>
      <c r="H10" s="50"/>
      <c r="I10" s="50"/>
      <c r="J10" s="50"/>
      <c r="K10" s="50"/>
    </row>
    <row r="11" ht="21" customHeight="1" spans="1:11">
      <c r="A11" s="43" t="s">
        <v>69</v>
      </c>
      <c r="B11" s="47" t="s">
        <v>70</v>
      </c>
      <c r="C11" s="47"/>
      <c r="D11" s="47"/>
      <c r="E11" s="47"/>
      <c r="F11" s="47"/>
      <c r="G11" s="47"/>
      <c r="H11" s="47" t="s">
        <v>71</v>
      </c>
      <c r="I11" s="47"/>
      <c r="J11" s="47"/>
      <c r="K11" s="47"/>
    </row>
    <row r="12" ht="186" customHeight="1" spans="1:11">
      <c r="A12" s="43"/>
      <c r="B12" s="58" t="s">
        <v>72</v>
      </c>
      <c r="C12" s="58"/>
      <c r="D12" s="58"/>
      <c r="E12" s="58"/>
      <c r="F12" s="58"/>
      <c r="G12" s="58"/>
      <c r="H12" s="50" t="s">
        <v>73</v>
      </c>
      <c r="I12" s="50"/>
      <c r="J12" s="50"/>
      <c r="K12" s="50"/>
    </row>
    <row r="13" ht="33" customHeight="1" spans="1:11">
      <c r="A13" s="46" t="s">
        <v>74</v>
      </c>
      <c r="B13" s="43" t="s">
        <v>75</v>
      </c>
      <c r="C13" s="43" t="s">
        <v>76</v>
      </c>
      <c r="D13" s="43" t="s">
        <v>77</v>
      </c>
      <c r="E13" s="43"/>
      <c r="F13" s="43" t="s">
        <v>78</v>
      </c>
      <c r="G13" s="43"/>
      <c r="H13" s="43" t="s">
        <v>79</v>
      </c>
      <c r="I13" s="43" t="s">
        <v>80</v>
      </c>
      <c r="J13" s="43" t="s">
        <v>81</v>
      </c>
      <c r="K13" s="43" t="s">
        <v>82</v>
      </c>
    </row>
    <row r="14" ht="39" customHeight="1" spans="1:11">
      <c r="A14" s="49"/>
      <c r="B14" s="48" t="s">
        <v>83</v>
      </c>
      <c r="C14" s="47" t="s">
        <v>84</v>
      </c>
      <c r="D14" s="58" t="s">
        <v>85</v>
      </c>
      <c r="E14" s="58"/>
      <c r="F14" s="47" t="s">
        <v>86</v>
      </c>
      <c r="G14" s="47"/>
      <c r="H14" s="59" t="s">
        <v>86</v>
      </c>
      <c r="I14" s="48">
        <v>15</v>
      </c>
      <c r="J14" s="48">
        <v>13</v>
      </c>
      <c r="K14" s="66" t="s">
        <v>87</v>
      </c>
    </row>
    <row r="15" ht="37" customHeight="1" spans="1:11">
      <c r="A15" s="49"/>
      <c r="B15" s="60"/>
      <c r="C15" s="47"/>
      <c r="D15" s="58" t="s">
        <v>88</v>
      </c>
      <c r="E15" s="58" t="s">
        <v>88</v>
      </c>
      <c r="F15" s="47" t="s">
        <v>89</v>
      </c>
      <c r="G15" s="47" t="s">
        <v>89</v>
      </c>
      <c r="H15" s="59" t="s">
        <v>89</v>
      </c>
      <c r="I15" s="60"/>
      <c r="J15" s="60"/>
      <c r="K15" s="67"/>
    </row>
    <row r="16" ht="26.25" customHeight="1" spans="1:11">
      <c r="A16" s="49"/>
      <c r="B16" s="60"/>
      <c r="C16" s="47"/>
      <c r="D16" s="58" t="s">
        <v>90</v>
      </c>
      <c r="E16" s="58" t="s">
        <v>90</v>
      </c>
      <c r="F16" s="47" t="s">
        <v>91</v>
      </c>
      <c r="G16" s="47" t="s">
        <v>91</v>
      </c>
      <c r="H16" s="59" t="s">
        <v>91</v>
      </c>
      <c r="I16" s="60"/>
      <c r="J16" s="60"/>
      <c r="K16" s="67"/>
    </row>
    <row r="17" ht="26.25" customHeight="1" spans="1:11">
      <c r="A17" s="49"/>
      <c r="B17" s="60"/>
      <c r="C17" s="47"/>
      <c r="D17" s="58" t="s">
        <v>92</v>
      </c>
      <c r="E17" s="58" t="s">
        <v>92</v>
      </c>
      <c r="F17" s="47" t="s">
        <v>93</v>
      </c>
      <c r="G17" s="47" t="s">
        <v>93</v>
      </c>
      <c r="H17" s="59" t="s">
        <v>94</v>
      </c>
      <c r="I17" s="60"/>
      <c r="J17" s="60"/>
      <c r="K17" s="67"/>
    </row>
    <row r="18" ht="35" customHeight="1" spans="1:11">
      <c r="A18" s="49"/>
      <c r="B18" s="60"/>
      <c r="C18" s="47"/>
      <c r="D18" s="58" t="s">
        <v>95</v>
      </c>
      <c r="E18" s="58" t="s">
        <v>95</v>
      </c>
      <c r="F18" s="47" t="s">
        <v>96</v>
      </c>
      <c r="G18" s="47" t="s">
        <v>96</v>
      </c>
      <c r="H18" s="59" t="s">
        <v>97</v>
      </c>
      <c r="I18" s="60"/>
      <c r="J18" s="60"/>
      <c r="K18" s="67"/>
    </row>
    <row r="19" ht="26.25" customHeight="1" spans="1:11">
      <c r="A19" s="49"/>
      <c r="B19" s="60"/>
      <c r="C19" s="47"/>
      <c r="D19" s="58" t="s">
        <v>98</v>
      </c>
      <c r="E19" s="58" t="s">
        <v>98</v>
      </c>
      <c r="F19" s="47" t="s">
        <v>99</v>
      </c>
      <c r="G19" s="47" t="s">
        <v>99</v>
      </c>
      <c r="H19" s="59" t="s">
        <v>100</v>
      </c>
      <c r="I19" s="61"/>
      <c r="J19" s="61"/>
      <c r="K19" s="68"/>
    </row>
    <row r="20" ht="32" customHeight="1" spans="1:11">
      <c r="A20" s="49"/>
      <c r="B20" s="60"/>
      <c r="C20" s="47" t="s">
        <v>101</v>
      </c>
      <c r="D20" s="58" t="s">
        <v>102</v>
      </c>
      <c r="E20" s="58"/>
      <c r="F20" s="59">
        <v>1</v>
      </c>
      <c r="G20" s="47"/>
      <c r="H20" s="59">
        <v>1</v>
      </c>
      <c r="I20" s="48">
        <v>15</v>
      </c>
      <c r="J20" s="48">
        <v>15</v>
      </c>
      <c r="K20" s="69"/>
    </row>
    <row r="21" ht="26.25" customHeight="1" spans="1:11">
      <c r="A21" s="49"/>
      <c r="B21" s="60"/>
      <c r="C21" s="47"/>
      <c r="D21" s="58" t="s">
        <v>103</v>
      </c>
      <c r="E21" s="58" t="s">
        <v>103</v>
      </c>
      <c r="F21" s="59" t="s">
        <v>104</v>
      </c>
      <c r="G21" s="47" t="s">
        <v>104</v>
      </c>
      <c r="H21" s="59" t="s">
        <v>104</v>
      </c>
      <c r="I21" s="60"/>
      <c r="J21" s="60"/>
      <c r="K21" s="67"/>
    </row>
    <row r="22" ht="34" customHeight="1" spans="1:11">
      <c r="A22" s="49"/>
      <c r="B22" s="60"/>
      <c r="C22" s="47"/>
      <c r="D22" s="58" t="s">
        <v>105</v>
      </c>
      <c r="E22" s="58" t="s">
        <v>105</v>
      </c>
      <c r="F22" s="59">
        <v>1</v>
      </c>
      <c r="G22" s="47">
        <v>1</v>
      </c>
      <c r="H22" s="59">
        <v>1</v>
      </c>
      <c r="I22" s="60"/>
      <c r="J22" s="60"/>
      <c r="K22" s="67"/>
    </row>
    <row r="23" ht="37" customHeight="1" spans="1:11">
      <c r="A23" s="49"/>
      <c r="B23" s="60"/>
      <c r="C23" s="47"/>
      <c r="D23" s="58" t="s">
        <v>106</v>
      </c>
      <c r="E23" s="58" t="s">
        <v>106</v>
      </c>
      <c r="F23" s="59">
        <v>1</v>
      </c>
      <c r="G23" s="47">
        <v>1</v>
      </c>
      <c r="H23" s="59">
        <v>1</v>
      </c>
      <c r="I23" s="61"/>
      <c r="J23" s="61"/>
      <c r="K23" s="68"/>
    </row>
    <row r="24" ht="34" customHeight="1" spans="1:11">
      <c r="A24" s="49"/>
      <c r="B24" s="60"/>
      <c r="C24" s="48" t="s">
        <v>107</v>
      </c>
      <c r="D24" s="58" t="s">
        <v>108</v>
      </c>
      <c r="E24" s="58"/>
      <c r="F24" s="59">
        <v>1</v>
      </c>
      <c r="G24" s="47"/>
      <c r="H24" s="59">
        <v>1</v>
      </c>
      <c r="I24" s="47">
        <v>10</v>
      </c>
      <c r="J24" s="47">
        <v>10</v>
      </c>
      <c r="K24" s="50"/>
    </row>
    <row r="25" ht="34" customHeight="1" spans="1:11">
      <c r="A25" s="49"/>
      <c r="B25" s="60"/>
      <c r="C25" s="47" t="s">
        <v>109</v>
      </c>
      <c r="D25" s="58" t="s">
        <v>110</v>
      </c>
      <c r="E25" s="58"/>
      <c r="F25" s="59">
        <v>1</v>
      </c>
      <c r="G25" s="47"/>
      <c r="H25" s="59">
        <v>1</v>
      </c>
      <c r="I25" s="48">
        <v>10</v>
      </c>
      <c r="J25" s="48">
        <v>10</v>
      </c>
      <c r="K25" s="66" t="s">
        <v>111</v>
      </c>
    </row>
    <row r="26" ht="36" customHeight="1" spans="1:11">
      <c r="A26" s="49"/>
      <c r="B26" s="60"/>
      <c r="C26" s="47"/>
      <c r="D26" s="58" t="s">
        <v>112</v>
      </c>
      <c r="E26" s="58"/>
      <c r="F26" s="47" t="s">
        <v>113</v>
      </c>
      <c r="G26" s="47"/>
      <c r="H26" s="47" t="s">
        <v>114</v>
      </c>
      <c r="I26" s="60"/>
      <c r="J26" s="60"/>
      <c r="K26" s="67"/>
    </row>
    <row r="27" ht="53" customHeight="1" spans="1:11">
      <c r="A27" s="49"/>
      <c r="B27" s="61"/>
      <c r="C27" s="47"/>
      <c r="D27" s="58" t="s">
        <v>115</v>
      </c>
      <c r="E27" s="58"/>
      <c r="F27" s="47" t="s">
        <v>116</v>
      </c>
      <c r="G27" s="47"/>
      <c r="H27" s="47" t="s">
        <v>117</v>
      </c>
      <c r="I27" s="61"/>
      <c r="J27" s="61"/>
      <c r="K27" s="68"/>
    </row>
    <row r="28" ht="37" customHeight="1" spans="1:11">
      <c r="A28" s="49"/>
      <c r="B28" s="48" t="s">
        <v>118</v>
      </c>
      <c r="C28" s="47" t="s">
        <v>119</v>
      </c>
      <c r="D28" s="58" t="s">
        <v>120</v>
      </c>
      <c r="E28" s="58"/>
      <c r="F28" s="47"/>
      <c r="G28" s="47"/>
      <c r="H28" s="47"/>
      <c r="I28" s="47"/>
      <c r="J28" s="47"/>
      <c r="K28" s="50"/>
    </row>
    <row r="29" ht="26.25" customHeight="1" spans="1:11">
      <c r="A29" s="49"/>
      <c r="B29" s="60"/>
      <c r="C29" s="48" t="s">
        <v>121</v>
      </c>
      <c r="D29" s="58" t="s">
        <v>122</v>
      </c>
      <c r="E29" s="58"/>
      <c r="F29" s="47" t="s">
        <v>123</v>
      </c>
      <c r="G29" s="47"/>
      <c r="H29" s="47" t="s">
        <v>123</v>
      </c>
      <c r="I29" s="47">
        <v>5</v>
      </c>
      <c r="J29" s="47">
        <v>5</v>
      </c>
      <c r="K29" s="58"/>
    </row>
    <row r="30" ht="37" customHeight="1" spans="1:11">
      <c r="A30" s="49"/>
      <c r="B30" s="60"/>
      <c r="C30" s="60"/>
      <c r="D30" s="58" t="s">
        <v>124</v>
      </c>
      <c r="E30" s="58" t="s">
        <v>124</v>
      </c>
      <c r="F30" s="47" t="s">
        <v>125</v>
      </c>
      <c r="G30" s="47" t="s">
        <v>125</v>
      </c>
      <c r="H30" s="47" t="s">
        <v>125</v>
      </c>
      <c r="I30" s="47">
        <v>5</v>
      </c>
      <c r="J30" s="47">
        <v>5</v>
      </c>
      <c r="K30" s="70"/>
    </row>
    <row r="31" ht="37" customHeight="1" spans="1:11">
      <c r="A31" s="49"/>
      <c r="B31" s="60"/>
      <c r="C31" s="60"/>
      <c r="D31" s="58" t="s">
        <v>126</v>
      </c>
      <c r="E31" s="58" t="s">
        <v>126</v>
      </c>
      <c r="F31" s="47" t="s">
        <v>123</v>
      </c>
      <c r="G31" s="47" t="s">
        <v>123</v>
      </c>
      <c r="H31" s="47" t="s">
        <v>123</v>
      </c>
      <c r="I31" s="47">
        <v>5</v>
      </c>
      <c r="J31" s="47">
        <v>5</v>
      </c>
      <c r="K31" s="70"/>
    </row>
    <row r="32" ht="26.25" customHeight="1" spans="1:11">
      <c r="A32" s="49"/>
      <c r="B32" s="60"/>
      <c r="C32" s="61"/>
      <c r="D32" s="58" t="s">
        <v>127</v>
      </c>
      <c r="E32" s="58" t="s">
        <v>127</v>
      </c>
      <c r="F32" s="47" t="s">
        <v>128</v>
      </c>
      <c r="G32" s="47" t="s">
        <v>128</v>
      </c>
      <c r="H32" s="62">
        <v>0.007</v>
      </c>
      <c r="I32" s="47">
        <v>5</v>
      </c>
      <c r="J32" s="47">
        <v>5</v>
      </c>
      <c r="K32" s="70"/>
    </row>
    <row r="33" ht="33" customHeight="1" spans="1:11">
      <c r="A33" s="49"/>
      <c r="B33" s="60"/>
      <c r="C33" s="47" t="s">
        <v>129</v>
      </c>
      <c r="D33" s="58" t="s">
        <v>120</v>
      </c>
      <c r="E33" s="58"/>
      <c r="F33" s="47"/>
      <c r="G33" s="47"/>
      <c r="H33" s="47"/>
      <c r="I33" s="47"/>
      <c r="J33" s="47"/>
      <c r="K33" s="50"/>
    </row>
    <row r="34" ht="26.25" customHeight="1" spans="1:11">
      <c r="A34" s="49"/>
      <c r="B34" s="60"/>
      <c r="C34" s="48" t="s">
        <v>130</v>
      </c>
      <c r="D34" s="58" t="s">
        <v>131</v>
      </c>
      <c r="E34" s="58"/>
      <c r="F34" s="47" t="s">
        <v>132</v>
      </c>
      <c r="G34" s="47"/>
      <c r="H34" s="47" t="s">
        <v>132</v>
      </c>
      <c r="I34" s="47">
        <v>5</v>
      </c>
      <c r="J34" s="47">
        <v>5</v>
      </c>
      <c r="K34" s="50"/>
    </row>
    <row r="35" ht="27" customHeight="1" spans="1:11">
      <c r="A35" s="49"/>
      <c r="B35" s="61"/>
      <c r="C35" s="61"/>
      <c r="D35" s="58" t="s">
        <v>133</v>
      </c>
      <c r="E35" s="58" t="s">
        <v>133</v>
      </c>
      <c r="F35" s="47" t="s">
        <v>132</v>
      </c>
      <c r="G35" s="47" t="s">
        <v>132</v>
      </c>
      <c r="H35" s="47" t="s">
        <v>132</v>
      </c>
      <c r="I35" s="47">
        <v>5</v>
      </c>
      <c r="J35" s="47">
        <v>5</v>
      </c>
      <c r="K35" s="50"/>
    </row>
    <row r="36" ht="77" customHeight="1" spans="1:11">
      <c r="A36" s="49"/>
      <c r="B36" s="48" t="s">
        <v>134</v>
      </c>
      <c r="C36" s="47" t="s">
        <v>135</v>
      </c>
      <c r="D36" s="58" t="s">
        <v>136</v>
      </c>
      <c r="E36" s="58"/>
      <c r="F36" s="47" t="s">
        <v>137</v>
      </c>
      <c r="G36" s="47"/>
      <c r="H36" s="62">
        <v>0.93</v>
      </c>
      <c r="I36" s="47">
        <v>10</v>
      </c>
      <c r="J36" s="47">
        <v>10</v>
      </c>
      <c r="K36" s="50"/>
    </row>
    <row r="37" ht="26.25" customHeight="1" spans="1:11">
      <c r="A37" s="47" t="s">
        <v>138</v>
      </c>
      <c r="B37" s="47"/>
      <c r="C37" s="47"/>
      <c r="D37" s="47"/>
      <c r="E37" s="47"/>
      <c r="F37" s="47"/>
      <c r="G37" s="47"/>
      <c r="H37" s="47"/>
      <c r="I37" s="47">
        <f>SUM(I14:I36)+I5</f>
        <v>100</v>
      </c>
      <c r="J37" s="71">
        <f>SUM(J14:J36)+K5</f>
        <v>97.4067996424896</v>
      </c>
      <c r="K37" s="50"/>
    </row>
    <row r="38" ht="21.75" customHeight="1" spans="1:11">
      <c r="A38" s="35" t="s">
        <v>139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</row>
  </sheetData>
  <mergeCells count="89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H37"/>
    <mergeCell ref="A38:K38"/>
    <mergeCell ref="A4:A10"/>
    <mergeCell ref="A11:A12"/>
    <mergeCell ref="A13:A36"/>
    <mergeCell ref="B14:B27"/>
    <mergeCell ref="B28:B35"/>
    <mergeCell ref="C14:C19"/>
    <mergeCell ref="C20:C23"/>
    <mergeCell ref="C25:C27"/>
    <mergeCell ref="C29:C32"/>
    <mergeCell ref="C34:C35"/>
    <mergeCell ref="I14:I19"/>
    <mergeCell ref="I20:I23"/>
    <mergeCell ref="I25:I27"/>
    <mergeCell ref="J14:J19"/>
    <mergeCell ref="J20:J23"/>
    <mergeCell ref="J25:J27"/>
    <mergeCell ref="K14:K19"/>
    <mergeCell ref="K20:K23"/>
    <mergeCell ref="K25:K27"/>
  </mergeCells>
  <pageMargins left="0.988888888888889" right="0.679166666666667" top="0.988888888888889" bottom="0.988888888888889" header="0.313888888888889" footer="1.10138888888889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1"/>
  <sheetViews>
    <sheetView zoomScale="85" zoomScaleNormal="85" topLeftCell="A4" workbookViewId="0">
      <selection activeCell="N10" sqref="N10"/>
    </sheetView>
  </sheetViews>
  <sheetFormatPr defaultColWidth="9" defaultRowHeight="14.25"/>
  <cols>
    <col min="1" max="1" width="10.5" style="3" customWidth="1"/>
    <col min="2" max="3" width="10.875" style="3" customWidth="1"/>
    <col min="4" max="4" width="9.625" style="3" customWidth="1"/>
    <col min="5" max="5" width="9.875" style="3" customWidth="1"/>
    <col min="6" max="6" width="9.625" style="3" customWidth="1"/>
    <col min="7" max="7" width="7.75" style="3" customWidth="1"/>
    <col min="8" max="8" width="7.375" style="3" customWidth="1"/>
    <col min="9" max="9" width="13.8166666666667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spans="1:9">
      <c r="A1" s="4" t="s">
        <v>140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141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142</v>
      </c>
      <c r="B3" s="9" t="s">
        <v>143</v>
      </c>
      <c r="C3" s="10"/>
      <c r="D3" s="10"/>
      <c r="E3" s="10"/>
      <c r="F3" s="10"/>
      <c r="G3" s="10"/>
      <c r="H3" s="10"/>
      <c r="I3" s="38"/>
      <c r="N3" s="39"/>
    </row>
    <row r="4" s="1" customFormat="1" ht="30.75" customHeight="1" spans="1:14">
      <c r="A4" s="8" t="s">
        <v>144</v>
      </c>
      <c r="B4" s="11" t="s">
        <v>145</v>
      </c>
      <c r="C4" s="11"/>
      <c r="D4" s="11"/>
      <c r="E4" s="11"/>
      <c r="F4" s="12" t="s">
        <v>146</v>
      </c>
      <c r="G4" s="11" t="s">
        <v>147</v>
      </c>
      <c r="H4" s="11"/>
      <c r="I4" s="11"/>
      <c r="J4" s="39"/>
      <c r="K4" s="39"/>
      <c r="L4" s="39"/>
      <c r="M4" s="39"/>
      <c r="N4" s="39"/>
    </row>
    <row r="5" s="2" customFormat="1" ht="30" customHeight="1" spans="1:14">
      <c r="A5" s="8" t="s">
        <v>148</v>
      </c>
      <c r="B5" s="13"/>
      <c r="C5" s="13"/>
      <c r="D5" s="8" t="s">
        <v>149</v>
      </c>
      <c r="E5" s="8" t="s">
        <v>150</v>
      </c>
      <c r="F5" s="8" t="s">
        <v>151</v>
      </c>
      <c r="G5" s="8" t="s">
        <v>152</v>
      </c>
      <c r="H5" s="8" t="s">
        <v>153</v>
      </c>
      <c r="I5" s="8" t="s">
        <v>154</v>
      </c>
      <c r="J5" s="40"/>
      <c r="K5" s="40"/>
      <c r="L5" s="40"/>
      <c r="M5" s="40"/>
      <c r="N5" s="40"/>
    </row>
    <row r="6" s="1" customFormat="1" ht="24.95" customHeight="1" spans="1:14">
      <c r="A6" s="8"/>
      <c r="B6" s="14" t="s">
        <v>155</v>
      </c>
      <c r="C6" s="14"/>
      <c r="D6" s="15">
        <v>245</v>
      </c>
      <c r="E6" s="15">
        <v>245</v>
      </c>
      <c r="F6" s="15">
        <v>245</v>
      </c>
      <c r="G6" s="16">
        <v>10</v>
      </c>
      <c r="H6" s="17">
        <v>1</v>
      </c>
      <c r="I6" s="15">
        <v>10</v>
      </c>
      <c r="J6" s="39"/>
      <c r="K6" s="39"/>
      <c r="L6" s="39"/>
      <c r="M6" s="39"/>
      <c r="N6" s="39"/>
    </row>
    <row r="7" s="1" customFormat="1" ht="24.95" customHeight="1" spans="1:14">
      <c r="A7" s="8"/>
      <c r="B7" s="18" t="s">
        <v>156</v>
      </c>
      <c r="C7" s="18"/>
      <c r="D7" s="15">
        <v>245</v>
      </c>
      <c r="E7" s="15">
        <v>245</v>
      </c>
      <c r="F7" s="15">
        <v>245</v>
      </c>
      <c r="G7" s="19" t="s">
        <v>36</v>
      </c>
      <c r="H7" s="17">
        <v>1</v>
      </c>
      <c r="I7" s="12" t="s">
        <v>36</v>
      </c>
      <c r="J7" s="39"/>
      <c r="K7" s="39"/>
      <c r="L7" s="39"/>
      <c r="M7" s="39"/>
      <c r="N7" s="39"/>
    </row>
    <row r="8" s="1" customFormat="1" ht="24.95" customHeight="1" spans="1:14">
      <c r="A8" s="8"/>
      <c r="B8" s="20" t="s">
        <v>157</v>
      </c>
      <c r="C8" s="21"/>
      <c r="D8" s="12"/>
      <c r="E8" s="22"/>
      <c r="F8" s="23"/>
      <c r="G8" s="19" t="s">
        <v>36</v>
      </c>
      <c r="H8" s="19"/>
      <c r="I8" s="12" t="s">
        <v>36</v>
      </c>
      <c r="J8" s="39"/>
      <c r="K8" s="39"/>
      <c r="L8" s="39"/>
      <c r="M8" s="39"/>
      <c r="N8" s="39"/>
    </row>
    <row r="9" s="1" customFormat="1" ht="24.95" customHeight="1" spans="1:14">
      <c r="A9" s="8"/>
      <c r="B9" s="14" t="s">
        <v>158</v>
      </c>
      <c r="C9" s="14"/>
      <c r="D9" s="24"/>
      <c r="E9" s="12"/>
      <c r="F9" s="25"/>
      <c r="G9" s="19" t="s">
        <v>36</v>
      </c>
      <c r="H9" s="19"/>
      <c r="I9" s="12" t="s">
        <v>36</v>
      </c>
      <c r="J9" s="39"/>
      <c r="K9" s="39"/>
      <c r="L9" s="39"/>
      <c r="M9" s="39"/>
      <c r="N9" s="39"/>
    </row>
    <row r="10" s="1" customFormat="1" ht="24.95" customHeight="1" spans="1:14">
      <c r="A10" s="26" t="s">
        <v>159</v>
      </c>
      <c r="B10" s="12" t="s">
        <v>160</v>
      </c>
      <c r="C10" s="12"/>
      <c r="D10" s="12"/>
      <c r="E10" s="12"/>
      <c r="F10" s="12" t="s">
        <v>161</v>
      </c>
      <c r="G10" s="12"/>
      <c r="H10" s="12"/>
      <c r="I10" s="12"/>
      <c r="J10" s="39"/>
      <c r="K10" s="39"/>
      <c r="L10" s="39"/>
      <c r="M10" s="39"/>
      <c r="N10" s="39"/>
    </row>
    <row r="11" s="1" customFormat="1" ht="75" customHeight="1" spans="1:14">
      <c r="A11" s="13"/>
      <c r="B11" s="27" t="s">
        <v>162</v>
      </c>
      <c r="C11" s="28"/>
      <c r="D11" s="28"/>
      <c r="E11" s="29"/>
      <c r="F11" s="27" t="s">
        <v>163</v>
      </c>
      <c r="G11" s="28"/>
      <c r="H11" s="28"/>
      <c r="I11" s="29"/>
      <c r="J11" s="39"/>
      <c r="K11" s="39"/>
      <c r="L11" s="39"/>
      <c r="M11" s="39"/>
      <c r="N11" s="39"/>
    </row>
    <row r="12" s="1" customFormat="1" ht="30" customHeight="1" spans="1:9">
      <c r="A12" s="8" t="s">
        <v>164</v>
      </c>
      <c r="B12" s="30" t="s">
        <v>75</v>
      </c>
      <c r="C12" s="30" t="s">
        <v>76</v>
      </c>
      <c r="D12" s="30" t="s">
        <v>77</v>
      </c>
      <c r="E12" s="8" t="s">
        <v>78</v>
      </c>
      <c r="F12" s="8" t="s">
        <v>79</v>
      </c>
      <c r="G12" s="13" t="s">
        <v>80</v>
      </c>
      <c r="H12" s="30" t="s">
        <v>81</v>
      </c>
      <c r="I12" s="13" t="s">
        <v>165</v>
      </c>
    </row>
    <row r="13" s="1" customFormat="1" ht="30" customHeight="1" spans="1:9">
      <c r="A13" s="8"/>
      <c r="B13" s="8" t="s">
        <v>166</v>
      </c>
      <c r="C13" s="26" t="s">
        <v>167</v>
      </c>
      <c r="D13" s="31" t="s">
        <v>168</v>
      </c>
      <c r="E13" s="32">
        <v>370.177</v>
      </c>
      <c r="F13" s="32">
        <v>370.177</v>
      </c>
      <c r="G13" s="32">
        <v>15</v>
      </c>
      <c r="H13" s="33">
        <v>15</v>
      </c>
      <c r="I13" s="33"/>
    </row>
    <row r="14" s="1" customFormat="1" ht="62.1" customHeight="1" spans="1:9">
      <c r="A14" s="8"/>
      <c r="B14" s="8"/>
      <c r="C14" s="26" t="s">
        <v>169</v>
      </c>
      <c r="D14" s="31" t="s">
        <v>170</v>
      </c>
      <c r="E14" s="34">
        <v>1</v>
      </c>
      <c r="F14" s="34">
        <v>0.92</v>
      </c>
      <c r="G14" s="32">
        <v>15</v>
      </c>
      <c r="H14" s="33">
        <v>12</v>
      </c>
      <c r="I14" s="32" t="s">
        <v>171</v>
      </c>
    </row>
    <row r="15" s="1" customFormat="1" ht="30" customHeight="1" spans="1:9">
      <c r="A15" s="8"/>
      <c r="B15" s="8"/>
      <c r="C15" s="8" t="s">
        <v>172</v>
      </c>
      <c r="D15" s="31" t="s">
        <v>173</v>
      </c>
      <c r="E15" s="34">
        <v>1</v>
      </c>
      <c r="F15" s="34">
        <v>1</v>
      </c>
      <c r="G15" s="32">
        <v>10</v>
      </c>
      <c r="H15" s="33">
        <v>10</v>
      </c>
      <c r="I15" s="33"/>
    </row>
    <row r="16" s="1" customFormat="1" ht="36.95" customHeight="1" spans="1:9">
      <c r="A16" s="8"/>
      <c r="B16" s="8"/>
      <c r="C16" s="8" t="s">
        <v>174</v>
      </c>
      <c r="D16" s="31" t="s">
        <v>175</v>
      </c>
      <c r="E16" s="32">
        <v>245</v>
      </c>
      <c r="F16" s="32">
        <v>245</v>
      </c>
      <c r="G16" s="32">
        <v>10</v>
      </c>
      <c r="H16" s="33">
        <v>10</v>
      </c>
      <c r="I16" s="33"/>
    </row>
    <row r="17" s="1" customFormat="1" ht="30" customHeight="1" spans="1:9">
      <c r="A17" s="8"/>
      <c r="B17" s="8" t="s">
        <v>176</v>
      </c>
      <c r="C17" s="8" t="s">
        <v>177</v>
      </c>
      <c r="D17" s="31" t="s">
        <v>178</v>
      </c>
      <c r="E17" s="32" t="s">
        <v>179</v>
      </c>
      <c r="F17" s="32" t="s">
        <v>179</v>
      </c>
      <c r="G17" s="32">
        <v>6</v>
      </c>
      <c r="H17" s="33">
        <v>6</v>
      </c>
      <c r="I17" s="25"/>
    </row>
    <row r="18" s="1" customFormat="1" ht="30" customHeight="1" spans="1:9">
      <c r="A18" s="8"/>
      <c r="B18" s="8"/>
      <c r="C18" s="8" t="s">
        <v>180</v>
      </c>
      <c r="D18" s="31" t="s">
        <v>181</v>
      </c>
      <c r="E18" s="32" t="s">
        <v>182</v>
      </c>
      <c r="F18" s="32" t="s">
        <v>182</v>
      </c>
      <c r="G18" s="32">
        <v>8</v>
      </c>
      <c r="H18" s="33">
        <v>8</v>
      </c>
      <c r="I18" s="25"/>
    </row>
    <row r="19" s="1" customFormat="1" ht="30" customHeight="1" spans="1:9">
      <c r="A19" s="8"/>
      <c r="B19" s="8"/>
      <c r="C19" s="8" t="s">
        <v>183</v>
      </c>
      <c r="D19" s="31" t="s">
        <v>184</v>
      </c>
      <c r="E19" s="32" t="s">
        <v>185</v>
      </c>
      <c r="F19" s="32" t="s">
        <v>185</v>
      </c>
      <c r="G19" s="32">
        <v>8</v>
      </c>
      <c r="H19" s="33">
        <v>8</v>
      </c>
      <c r="I19" s="25"/>
    </row>
    <row r="20" s="1" customFormat="1" ht="30" customHeight="1" spans="1:9">
      <c r="A20" s="8"/>
      <c r="B20" s="8"/>
      <c r="C20" s="8" t="s">
        <v>186</v>
      </c>
      <c r="D20" s="31" t="s">
        <v>187</v>
      </c>
      <c r="E20" s="32" t="s">
        <v>188</v>
      </c>
      <c r="F20" s="32" t="s">
        <v>188</v>
      </c>
      <c r="G20" s="32">
        <v>8</v>
      </c>
      <c r="H20" s="33">
        <v>8</v>
      </c>
      <c r="I20" s="25"/>
    </row>
    <row r="21" s="1" customFormat="1" ht="54" customHeight="1" spans="1:9">
      <c r="A21" s="8"/>
      <c r="B21" s="8" t="s">
        <v>189</v>
      </c>
      <c r="C21" s="8" t="s">
        <v>190</v>
      </c>
      <c r="D21" s="31" t="s">
        <v>191</v>
      </c>
      <c r="E21" s="32" t="s">
        <v>192</v>
      </c>
      <c r="F21" s="34">
        <v>0.94</v>
      </c>
      <c r="G21" s="32">
        <v>10</v>
      </c>
      <c r="H21" s="33">
        <v>10</v>
      </c>
      <c r="I21" s="25"/>
    </row>
    <row r="22" s="1" customFormat="1" ht="30" customHeight="1" spans="1:9">
      <c r="A22" s="8" t="s">
        <v>193</v>
      </c>
      <c r="B22" s="8"/>
      <c r="C22" s="8"/>
      <c r="D22" s="8"/>
      <c r="E22" s="8"/>
      <c r="F22" s="8"/>
      <c r="G22" s="8">
        <v>100</v>
      </c>
      <c r="H22" s="12">
        <f>SUM(H13:H21)+I6</f>
        <v>97</v>
      </c>
      <c r="I22" s="25"/>
    </row>
    <row r="23" ht="26.1" customHeight="1" spans="1:9">
      <c r="A23" s="35" t="s">
        <v>194</v>
      </c>
      <c r="B23" s="36"/>
      <c r="C23" s="36"/>
      <c r="D23" s="36"/>
      <c r="E23" s="36"/>
      <c r="F23" s="36"/>
      <c r="G23" s="36"/>
      <c r="H23" s="36"/>
      <c r="I23" s="36"/>
    </row>
    <row r="24" spans="1:9">
      <c r="A24" s="37"/>
      <c r="B24" s="37"/>
      <c r="C24" s="37"/>
      <c r="D24" s="37"/>
      <c r="E24" s="37"/>
      <c r="F24" s="37"/>
      <c r="G24" s="37"/>
      <c r="H24" s="37"/>
      <c r="I24" s="37"/>
    </row>
    <row r="25" spans="1:9">
      <c r="A25" s="37"/>
      <c r="B25" s="37"/>
      <c r="C25" s="37"/>
      <c r="D25" s="37"/>
      <c r="E25" s="37"/>
      <c r="F25" s="37"/>
      <c r="G25" s="37"/>
      <c r="H25" s="37"/>
      <c r="I25" s="37"/>
    </row>
    <row r="26" spans="1:9">
      <c r="A26" s="37"/>
      <c r="B26" s="37"/>
      <c r="C26" s="37"/>
      <c r="D26" s="37"/>
      <c r="E26" s="37"/>
      <c r="F26" s="37"/>
      <c r="G26" s="37"/>
      <c r="H26" s="37"/>
      <c r="I26" s="37"/>
    </row>
    <row r="27" spans="1:9">
      <c r="A27" s="37"/>
      <c r="B27" s="37"/>
      <c r="C27" s="37"/>
      <c r="D27" s="37"/>
      <c r="E27" s="37"/>
      <c r="F27" s="37"/>
      <c r="G27" s="37"/>
      <c r="H27" s="37"/>
      <c r="I27" s="37"/>
    </row>
    <row r="28" spans="1:9">
      <c r="A28" s="37"/>
      <c r="B28" s="37"/>
      <c r="C28" s="37"/>
      <c r="D28" s="37"/>
      <c r="E28" s="37"/>
      <c r="F28" s="37"/>
      <c r="G28" s="37"/>
      <c r="H28" s="37"/>
      <c r="I28" s="37"/>
    </row>
    <row r="29" spans="1:9">
      <c r="A29" s="37"/>
      <c r="B29" s="37"/>
      <c r="C29" s="37"/>
      <c r="D29" s="37"/>
      <c r="E29" s="37"/>
      <c r="F29" s="37"/>
      <c r="G29" s="37"/>
      <c r="H29" s="37"/>
      <c r="I29" s="37"/>
    </row>
    <row r="30" spans="1:9">
      <c r="A30" s="37"/>
      <c r="B30" s="37"/>
      <c r="C30" s="37"/>
      <c r="D30" s="37"/>
      <c r="E30" s="37"/>
      <c r="F30" s="37"/>
      <c r="G30" s="37"/>
      <c r="H30" s="37"/>
      <c r="I30" s="37"/>
    </row>
    <row r="31" spans="1:9">
      <c r="A31" s="37"/>
      <c r="B31" s="37"/>
      <c r="C31" s="37"/>
      <c r="D31" s="37"/>
      <c r="E31" s="37"/>
      <c r="F31" s="37"/>
      <c r="G31" s="37"/>
      <c r="H31" s="37"/>
      <c r="I31" s="37"/>
    </row>
  </sheetData>
  <mergeCells count="20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2:F22"/>
    <mergeCell ref="A23:I23"/>
    <mergeCell ref="A5:A9"/>
    <mergeCell ref="A10:A11"/>
    <mergeCell ref="A12:A21"/>
    <mergeCell ref="B13:B16"/>
    <mergeCell ref="B17:B20"/>
  </mergeCells>
  <printOptions horizontalCentered="1"/>
  <pageMargins left="0.393055555555556" right="0.393055555555556" top="0.559027777777778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dcterms:created xsi:type="dcterms:W3CDTF">2021-06-01T09:05:00Z</dcterms:created>
  <cp:lastPrinted>2022-11-17T03:30:00Z</cp:lastPrinted>
  <dcterms:modified xsi:type="dcterms:W3CDTF">2023-08-02T00:56:08Z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