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tabRatio="777" activeTab="1"/>
  </bookViews>
  <sheets>
    <sheet name="1-基础数据表" sheetId="14" r:id="rId1"/>
    <sheet name="2-整体支出绩效自评表" sheetId="21" r:id="rId2"/>
  </sheets>
  <definedNames>
    <definedName name="_xlnm.Print_Area" localSheetId="0">'1-基础数据表'!$A$1:$G$38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<sst xmlns="http://schemas.openxmlformats.org/spreadsheetml/2006/main" count="176" uniqueCount="153">
  <si>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</si>
  <si>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</si>
  <si>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</si>
  <si>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</si>
  <si>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</si>
  <si>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</si>
  <si>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</si>
  <si>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2020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</si>
  <si>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</si>
  <si>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</si>
  <si>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</si>
  <si>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</si>
  <si>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</si>
  <si>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</si>
  <si>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</si>
  <si>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</si>
  <si>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</si>
  <si>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</si>
  <si>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</si>
  <si>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</si>
  <si>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</si>
  <si>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</si>
  <si>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</si>
  <si>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</si>
  <si>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</si>
  <si>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</si>
  <si>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indexed="8"/>
        <rFont val="Times New Roman"/>
        <charset val="134"/>
      </rPr>
      <t xml:space="preserve">   7.</t>
    </r>
    <r>
      <rPr>
        <sz val="12"/>
        <color indexed="8"/>
        <rFont val="仿宋"/>
        <charset val="134"/>
      </rPr>
      <t>专用材料费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</si>
  <si>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</si>
  <si>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</si>
  <si>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</si>
  <si>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</si>
  <si>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</si>
  <si>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</si>
  <si>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</si>
  <si>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</si>
  <si>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</si>
  <si>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</si>
  <si>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</si>
  <si>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</si>
  <si>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</si>
  <si>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</si>
  <si>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</si>
  <si>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</si>
  <si>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</si>
  <si>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t>100%</t>
  </si>
  <si>
    <r>
      <rPr>
        <sz val="12"/>
        <color indexed="8"/>
        <rFont val="仿宋"/>
        <charset val="134"/>
      </rPr>
      <t>厉行节约保障措施</t>
    </r>
  </si>
  <si>
    <t>制度了财务管理制度，进一步强化公务接待管理，严格按照中央八项规定的要求，一切从简，精简节约。</t>
  </si>
  <si>
    <t>说明：“项目支出”需要填报基本支出以外的所有项目支出情况，“公用经费”填报基 本支出中的一般商品和服务支出。</t>
  </si>
  <si>
    <t>填表人：王军          填报日期：2022.5.30              联系电话：13807365672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</si>
  <si>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</si>
  <si>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2021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</si>
  <si>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</si>
  <si>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桃源县路灯管理站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</si>
  <si>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</si>
  <si>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</si>
  <si>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</si>
  <si>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</si>
  <si>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</si>
  <si>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</si>
  <si>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</si>
  <si>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</si>
  <si>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</si>
  <si>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按收入性质分：948.41</t>
  </si>
  <si>
    <t>按支出性质分：948.41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</si>
  <si>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145.06</t>
    </r>
  </si>
  <si>
    <t>其中：基本支出：165.41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</si>
  <si>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</si>
  <si>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783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</si>
  <si>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0.35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</si>
  <si>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803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</si>
  <si>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</si>
  <si>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</si>
  <si>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</si>
  <si>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、维护维修城区内道路照明、景观亮化及其配套设施，确保其正常运行，亮灯率、设施完好率达</t>
    </r>
    <r>
      <rPr>
        <sz val="10"/>
        <color rgb="FF000000"/>
        <rFont val="Times New Roman"/>
        <charset val="134"/>
      </rPr>
      <t>98%</t>
    </r>
    <r>
      <rPr>
        <sz val="10"/>
        <color rgb="FF000000"/>
        <rFont val="宋体"/>
        <charset val="134"/>
      </rPr>
      <t>以上。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、春节期间对城区主干道</t>
    </r>
    <r>
      <rPr>
        <sz val="10"/>
        <color rgb="FF000000"/>
        <rFont val="Times New Roman"/>
        <charset val="134"/>
      </rPr>
      <t>3100</t>
    </r>
    <r>
      <rPr>
        <sz val="10"/>
        <color rgb="FF000000"/>
        <rFont val="宋体"/>
        <charset val="134"/>
      </rPr>
      <t>棵行道树进行亮化装饰，营造节日气氛。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宋体"/>
        <charset val="134"/>
      </rPr>
      <t>、加强队伍建设，开展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次安全生产教育及业务知识培训，开展党建主题日活动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次。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、采购高空作业车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辆，租用</t>
    </r>
    <r>
      <rPr>
        <sz val="10"/>
        <color rgb="FF000000"/>
        <rFont val="Times New Roman"/>
        <charset val="134"/>
      </rPr>
      <t>350</t>
    </r>
    <r>
      <rPr>
        <sz val="10"/>
        <color rgb="FF000000"/>
        <rFont val="宋体"/>
        <charset val="134"/>
      </rPr>
      <t>平方米以上仓库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间。</t>
    </r>
  </si>
  <si>
    <t>1、完成了城区6720盏道路照明设施、86处景观亮化设施（沅水西岸风光带亮化、大桥亮化、高层楼宇亮化）的维护维修工作，亮灯率、设施完好率达98%以上，运行正常。
2、完成了春节期间城区主干道3157棵行道树的亮化工作，提升了节日氛围。
3、全年开展了2次安全生产教育及业务知识培训、开展了12次党建主题日活动，增强了队伍的业务技能与思想素质。
4、为保障维修物资的存放租用了仓库1间，采购高空作业车1辆未完成。</t>
  </si>
  <si>
    <r>
      <rPr>
        <sz val="10"/>
        <color rgb="FF000000"/>
        <rFont val="黑体"/>
        <charset val="134"/>
      </rPr>
      <t xml:space="preserve">绩
效
指
标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</si>
  <si>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</si>
  <si>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</si>
  <si>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</si>
  <si>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</si>
  <si>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</si>
  <si>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</si>
  <si>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</si>
  <si>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数量指标</t>
    </r>
  </si>
  <si>
    <t>维护、维修城区路灯数量</t>
  </si>
  <si>
    <r>
      <rPr>
        <sz val="10"/>
        <color rgb="FF000000"/>
        <rFont val="Times New Roman"/>
        <charset val="134"/>
      </rPr>
      <t>6720</t>
    </r>
    <r>
      <rPr>
        <sz val="10"/>
        <color rgb="FF000000"/>
        <rFont val="宋体"/>
        <charset val="134"/>
      </rPr>
      <t>盏</t>
    </r>
  </si>
  <si>
    <t>因资金原因采购高空作业车项目未完成，积极争取资金更换现有已经达到使用年限的高空作业车。</t>
  </si>
  <si>
    <t>维护、维修路灯供电线路</t>
  </si>
  <si>
    <r>
      <rPr>
        <sz val="10"/>
        <color rgb="FF000000"/>
        <rFont val="Times New Roman"/>
        <charset val="134"/>
      </rPr>
      <t>163</t>
    </r>
    <r>
      <rPr>
        <sz val="10"/>
        <color rgb="FF000000"/>
        <rFont val="宋体"/>
        <charset val="134"/>
      </rPr>
      <t>千米</t>
    </r>
  </si>
  <si>
    <t>维护路灯及亮化设施供电专用变压器</t>
  </si>
  <si>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台</t>
    </r>
  </si>
  <si>
    <t>维护路灯及亮化设施智能控制箱</t>
  </si>
  <si>
    <t>87个</t>
  </si>
  <si>
    <r>
      <rPr>
        <sz val="10"/>
        <color rgb="FF000000"/>
        <rFont val="Times New Roman"/>
        <charset val="134"/>
      </rPr>
      <t>87</t>
    </r>
    <r>
      <rPr>
        <sz val="10"/>
        <color rgb="FF000000"/>
        <rFont val="宋体"/>
        <charset val="134"/>
      </rPr>
      <t>个</t>
    </r>
  </si>
  <si>
    <t>路灯、亮化设施总功率</t>
  </si>
  <si>
    <t>每天路灯运行时长</t>
  </si>
  <si>
    <r>
      <rPr>
        <sz val="10"/>
        <color rgb="FF000000"/>
        <rFont val="Times New Roman"/>
        <charset val="134"/>
      </rPr>
      <t>≥10</t>
    </r>
    <r>
      <rPr>
        <sz val="10"/>
        <color rgb="FF000000"/>
        <rFont val="宋体"/>
        <charset val="134"/>
      </rPr>
      <t>小时</t>
    </r>
  </si>
  <si>
    <t>每天亮化运行时长</t>
  </si>
  <si>
    <r>
      <rPr>
        <sz val="10"/>
        <color rgb="FF000000"/>
        <rFont val="Times New Roman"/>
        <charset val="134"/>
      </rPr>
      <t>≥5</t>
    </r>
    <r>
      <rPr>
        <sz val="10"/>
        <color rgb="FF000000"/>
        <rFont val="宋体"/>
        <charset val="134"/>
      </rPr>
      <t>小时</t>
    </r>
  </si>
  <si>
    <t>仓库租赁</t>
  </si>
  <si>
    <r>
      <rPr>
        <sz val="10"/>
        <color rgb="FF000000"/>
        <rFont val="Times New Roman"/>
        <charset val="134"/>
      </rPr>
      <t>≥350</t>
    </r>
    <r>
      <rPr>
        <sz val="10"/>
        <color rgb="FF000000"/>
        <rFont val="宋体"/>
        <charset val="134"/>
      </rPr>
      <t>平方米</t>
    </r>
  </si>
  <si>
    <t>采购高空作业车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</si>
  <si>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辆</t>
    </r>
  </si>
  <si>
    <r>
      <rPr>
        <sz val="10"/>
        <color rgb="FF000000"/>
        <rFont val="Times New Roman"/>
        <charset val="134"/>
      </rPr>
      <t>0</t>
    </r>
    <r>
      <rPr>
        <sz val="10"/>
        <color rgb="FF000000"/>
        <rFont val="宋体"/>
        <charset val="134"/>
      </rPr>
      <t>辆</t>
    </r>
  </si>
  <si>
    <t>城区路灯亮化设施运行情况巡查</t>
  </si>
  <si>
    <t>每天</t>
  </si>
  <si>
    <t>春节期间城区行道树亮化数量</t>
  </si>
  <si>
    <r>
      <rPr>
        <sz val="10"/>
        <color rgb="FF000000"/>
        <rFont val="Times New Roman"/>
        <charset val="134"/>
      </rPr>
      <t>≥3100</t>
    </r>
    <r>
      <rPr>
        <sz val="10"/>
        <color rgb="FF000000"/>
        <rFont val="宋体"/>
        <charset val="134"/>
      </rPr>
      <t>棵</t>
    </r>
  </si>
  <si>
    <r>
      <rPr>
        <sz val="10"/>
        <color rgb="FF000000"/>
        <rFont val="Times New Roman"/>
        <charset val="134"/>
      </rPr>
      <t>3290</t>
    </r>
    <r>
      <rPr>
        <sz val="10"/>
        <color rgb="FF000000"/>
        <rFont val="宋体"/>
        <charset val="134"/>
      </rPr>
      <t>棵</t>
    </r>
  </si>
  <si>
    <t>春节期间城区行道树亮化时间</t>
  </si>
  <si>
    <r>
      <rPr>
        <sz val="10"/>
        <color rgb="FF000000"/>
        <rFont val="Times New Roman"/>
        <charset val="134"/>
      </rPr>
      <t>≥20</t>
    </r>
    <r>
      <rPr>
        <sz val="10"/>
        <color rgb="FF000000"/>
        <rFont val="宋体"/>
        <charset val="134"/>
      </rPr>
      <t>天</t>
    </r>
  </si>
  <si>
    <r>
      <rPr>
        <sz val="10"/>
        <color rgb="FF000000"/>
        <rFont val="Times New Roman"/>
        <charset val="134"/>
      </rPr>
      <t>26</t>
    </r>
    <r>
      <rPr>
        <sz val="10"/>
        <color rgb="FF000000"/>
        <rFont val="宋体"/>
        <charset val="134"/>
      </rPr>
      <t>天</t>
    </r>
  </si>
  <si>
    <t>开展党建主题日活动</t>
  </si>
  <si>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次</t>
    </r>
  </si>
  <si>
    <r>
      <rPr>
        <sz val="10"/>
        <color rgb="FF000000"/>
        <rFont val="仿宋"/>
        <charset val="134"/>
      </rPr>
      <t>质量指标</t>
    </r>
  </si>
  <si>
    <t>路灯、亮化设施亮灯率</t>
  </si>
  <si>
    <t>路灯、亮化设施完好率</t>
  </si>
  <si>
    <t>春节亮化工程验收合格率</t>
  </si>
  <si>
    <t>党建主题党日活动完成率</t>
  </si>
  <si>
    <r>
      <rPr>
        <sz val="10"/>
        <color rgb="FF000000"/>
        <rFont val="仿宋"/>
        <charset val="134"/>
      </rPr>
      <t>时效指标</t>
    </r>
  </si>
  <si>
    <t xml:space="preserve">各项工作完成及时率 </t>
  </si>
  <si>
    <r>
      <rPr>
        <sz val="10"/>
        <color rgb="FF000000"/>
        <rFont val="仿宋"/>
        <charset val="134"/>
      </rPr>
      <t>受政策变动及疫情影响，个别工作完成不及时</t>
    </r>
  </si>
  <si>
    <r>
      <rPr>
        <sz val="10"/>
        <color rgb="FF000000"/>
        <rFont val="仿宋"/>
        <charset val="134"/>
      </rPr>
      <t>成本指标</t>
    </r>
  </si>
  <si>
    <r>
      <rPr>
        <sz val="10"/>
        <color rgb="FF000000"/>
        <rFont val="仿宋"/>
        <charset val="134"/>
      </rPr>
      <t>成本发生规范合理率</t>
    </r>
  </si>
  <si>
    <t>年初预算过大，后续将科学精准编制年初预算。</t>
  </si>
  <si>
    <r>
      <rPr>
        <sz val="10"/>
        <color rgb="FF000000"/>
        <rFont val="仿宋"/>
        <charset val="134"/>
      </rPr>
      <t>基本支出控制额</t>
    </r>
  </si>
  <si>
    <t>165.41万元</t>
  </si>
  <si>
    <t>111.85万元</t>
  </si>
  <si>
    <r>
      <rPr>
        <sz val="10"/>
        <color rgb="FF000000"/>
        <rFont val="仿宋"/>
        <charset val="134"/>
      </rPr>
      <t>项目支出控制额</t>
    </r>
  </si>
  <si>
    <r>
      <rPr>
        <sz val="10"/>
        <color rgb="FF000000"/>
        <rFont val="Times New Roman"/>
        <charset val="134"/>
      </rPr>
      <t>783</t>
    </r>
    <r>
      <rPr>
        <sz val="10"/>
        <color rgb="FF000000"/>
        <rFont val="仿宋"/>
        <charset val="134"/>
      </rPr>
      <t>万元</t>
    </r>
  </si>
  <si>
    <t>771.25万元</t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</si>
  <si>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</si>
  <si>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</si>
  <si>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r>
      <rPr>
        <sz val="10"/>
        <color rgb="FF000000"/>
        <rFont val="仿宋"/>
        <charset val="134"/>
      </rPr>
      <t>无</t>
    </r>
  </si>
  <si>
    <r>
      <rPr>
        <sz val="10"/>
        <color rgb="FF000000"/>
        <rFont val="仿宋"/>
        <charset val="134"/>
      </rPr>
      <t>社会效益指标</t>
    </r>
  </si>
  <si>
    <t>市民夜间出行的影响</t>
  </si>
  <si>
    <t>提高</t>
  </si>
  <si>
    <t>夜间交通安全的影响</t>
  </si>
  <si>
    <r>
      <rPr>
        <sz val="10"/>
        <color rgb="FF000000"/>
        <rFont val="仿宋"/>
        <charset val="134"/>
      </rPr>
      <t>提升</t>
    </r>
  </si>
  <si>
    <t>春节期间节日氛围的影响</t>
  </si>
  <si>
    <t>提升</t>
  </si>
  <si>
    <r>
      <rPr>
        <sz val="10"/>
        <color rgb="FF000000"/>
        <rFont val="仿宋"/>
        <charset val="134"/>
      </rPr>
      <t>生态效益指标</t>
    </r>
  </si>
  <si>
    <t>光污染的影响</t>
  </si>
  <si>
    <t>减少</t>
  </si>
  <si>
    <t>可持续影响指标</t>
  </si>
  <si>
    <t>夜间交通事故情况</t>
  </si>
  <si>
    <t>亮化城市夜间情况</t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</si>
  <si>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</si>
  <si>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服务对象满意度指标</t>
    </r>
  </si>
  <si>
    <t>社会公众满意度</t>
  </si>
  <si>
    <t>≥90%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</si>
  <si>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</si>
  <si>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>填表人： 王军           填报日期：2022.5.30                 联系电话：13807365672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</si>
</sst>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4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仿宋"/>
      <charset val="134"/>
    </font>
    <font>
      <sz val="10"/>
      <color rgb="FF000000"/>
      <name val="宋体"/>
      <charset val="134"/>
    </font>
    <font>
      <sz val="12"/>
      <name val="仿宋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8"/>
      <color indexed="8"/>
      <name val="方正小标宋_GBK"/>
      <charset val="134"/>
    </font>
    <font>
      <sz val="12"/>
      <color indexed="8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8" applyNumberFormat="0" applyAlignment="0" applyProtection="0">
      <alignment vertical="center"/>
    </xf>
    <xf numFmtId="0" fontId="30" fillId="13" borderId="14" applyNumberFormat="0" applyAlignment="0" applyProtection="0">
      <alignment vertical="center"/>
    </xf>
    <xf numFmtId="0" fontId="31" fillId="14" borderId="19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7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7" fillId="0" borderId="0"/>
  </cellStyleXfs>
  <cellXfs count="97">
    <xf numFmtId="0" fontId="0" fillId="0" borderId="0" xfId="0">
      <alignment vertical="center"/>
    </xf>
    <xf numFmtId="0" fontId="1" fillId="0" borderId="0" xfId="47" applyFont="1">
      <alignment vertical="center"/>
    </xf>
    <xf numFmtId="0" fontId="2" fillId="0" borderId="1" xfId="47" applyFont="1" applyBorder="1" applyAlignment="1">
      <alignment horizontal="center" vertical="center"/>
    </xf>
    <xf numFmtId="0" fontId="3" fillId="2" borderId="2" xfId="47" applyFont="1" applyFill="1" applyBorder="1" applyAlignment="1">
      <alignment horizontal="center" vertical="center" wrapText="1"/>
    </xf>
    <xf numFmtId="0" fontId="4" fillId="2" borderId="3" xfId="47" applyFont="1" applyFill="1" applyBorder="1" applyAlignment="1">
      <alignment horizontal="center" vertical="center" wrapText="1"/>
    </xf>
    <xf numFmtId="0" fontId="4" fillId="2" borderId="4" xfId="47" applyFont="1" applyFill="1" applyBorder="1" applyAlignment="1">
      <alignment horizontal="center" vertical="center" wrapText="1"/>
    </xf>
    <xf numFmtId="0" fontId="3" fillId="2" borderId="5" xfId="47" applyFont="1" applyFill="1" applyBorder="1" applyAlignment="1">
      <alignment horizontal="center" vertical="center" wrapText="1"/>
    </xf>
    <xf numFmtId="0" fontId="3" fillId="2" borderId="6" xfId="47" applyFont="1" applyFill="1" applyBorder="1" applyAlignment="1">
      <alignment horizontal="center" vertical="center" wrapText="1"/>
    </xf>
    <xf numFmtId="0" fontId="4" fillId="2" borderId="2" xfId="47" applyFont="1" applyFill="1" applyBorder="1" applyAlignment="1">
      <alignment horizontal="left" vertical="center" wrapText="1"/>
    </xf>
    <xf numFmtId="0" fontId="3" fillId="2" borderId="2" xfId="47" applyFont="1" applyFill="1" applyBorder="1" applyAlignment="1">
      <alignment horizontal="left" vertical="center" wrapText="1"/>
    </xf>
    <xf numFmtId="0" fontId="3" fillId="2" borderId="3" xfId="47" applyFont="1" applyFill="1" applyBorder="1" applyAlignment="1">
      <alignment horizontal="left" vertical="center" wrapText="1"/>
    </xf>
    <xf numFmtId="0" fontId="3" fillId="2" borderId="4" xfId="47" applyFont="1" applyFill="1" applyBorder="1" applyAlignment="1">
      <alignment horizontal="left" vertical="center" wrapText="1"/>
    </xf>
    <xf numFmtId="0" fontId="3" fillId="2" borderId="7" xfId="47" applyFont="1" applyFill="1" applyBorder="1" applyAlignment="1">
      <alignment horizontal="left" vertical="center" wrapText="1"/>
    </xf>
    <xf numFmtId="0" fontId="3" fillId="2" borderId="8" xfId="47" applyFont="1" applyFill="1" applyBorder="1" applyAlignment="1">
      <alignment horizontal="center" vertical="center" wrapText="1"/>
    </xf>
    <xf numFmtId="0" fontId="3" fillId="2" borderId="3" xfId="47" applyFont="1" applyFill="1" applyBorder="1" applyAlignment="1">
      <alignment vertical="center" wrapText="1"/>
    </xf>
    <xf numFmtId="0" fontId="3" fillId="2" borderId="4" xfId="47" applyFont="1" applyFill="1" applyBorder="1" applyAlignment="1">
      <alignment vertical="center" wrapText="1"/>
    </xf>
    <xf numFmtId="0" fontId="3" fillId="2" borderId="7" xfId="47" applyFont="1" applyFill="1" applyBorder="1" applyAlignment="1">
      <alignment vertical="center" wrapText="1"/>
    </xf>
    <xf numFmtId="0" fontId="3" fillId="2" borderId="2" xfId="47" applyFont="1" applyFill="1" applyBorder="1" applyAlignment="1">
      <alignment horizontal="justify" vertical="center" wrapText="1"/>
    </xf>
    <xf numFmtId="0" fontId="4" fillId="2" borderId="2" xfId="47" applyFont="1" applyFill="1" applyBorder="1" applyAlignment="1">
      <alignment horizontal="justify" vertical="center" wrapText="1"/>
    </xf>
    <xf numFmtId="0" fontId="4" fillId="2" borderId="3" xfId="47" applyFont="1" applyFill="1" applyBorder="1" applyAlignment="1">
      <alignment horizontal="left" vertical="center" wrapText="1"/>
    </xf>
    <xf numFmtId="0" fontId="4" fillId="2" borderId="7" xfId="47" applyFont="1" applyFill="1" applyBorder="1" applyAlignment="1">
      <alignment horizontal="left" vertical="center" wrapText="1"/>
    </xf>
    <xf numFmtId="0" fontId="3" fillId="2" borderId="3" xfId="47" applyFont="1" applyFill="1" applyBorder="1" applyAlignment="1">
      <alignment horizontal="center" vertical="center" wrapText="1"/>
    </xf>
    <xf numFmtId="0" fontId="3" fillId="2" borderId="7" xfId="47" applyFont="1" applyFill="1" applyBorder="1" applyAlignment="1">
      <alignment horizontal="center" vertical="center" wrapText="1"/>
    </xf>
    <xf numFmtId="0" fontId="4" fillId="2" borderId="7" xfId="47" applyFont="1" applyFill="1" applyBorder="1" applyAlignment="1">
      <alignment horizontal="center" vertical="center" wrapText="1"/>
    </xf>
    <xf numFmtId="0" fontId="5" fillId="2" borderId="3" xfId="47" applyFont="1" applyFill="1" applyBorder="1" applyAlignment="1">
      <alignment horizontal="center" vertical="center" wrapText="1"/>
    </xf>
    <xf numFmtId="0" fontId="5" fillId="2" borderId="2" xfId="47" applyFont="1" applyFill="1" applyBorder="1" applyAlignment="1">
      <alignment horizontal="center" vertical="center" wrapText="1"/>
    </xf>
    <xf numFmtId="9" fontId="3" fillId="2" borderId="2" xfId="47" applyNumberFormat="1" applyFont="1" applyFill="1" applyBorder="1" applyAlignment="1">
      <alignment horizontal="center" vertical="center" wrapText="1"/>
    </xf>
    <xf numFmtId="9" fontId="3" fillId="2" borderId="3" xfId="47" applyNumberFormat="1" applyFont="1" applyFill="1" applyBorder="1" applyAlignment="1">
      <alignment horizontal="center" vertical="center" wrapText="1"/>
    </xf>
    <xf numFmtId="9" fontId="3" fillId="2" borderId="7" xfId="47" applyNumberFormat="1" applyFont="1" applyFill="1" applyBorder="1" applyAlignment="1">
      <alignment horizontal="center" vertical="center" wrapText="1"/>
    </xf>
    <xf numFmtId="0" fontId="4" fillId="2" borderId="2" xfId="47" applyFont="1" applyFill="1" applyBorder="1" applyAlignment="1">
      <alignment horizontal="center" vertical="center" wrapText="1"/>
    </xf>
    <xf numFmtId="0" fontId="4" fillId="2" borderId="5" xfId="47" applyFont="1" applyFill="1" applyBorder="1" applyAlignment="1">
      <alignment horizontal="center" vertical="center" wrapText="1"/>
    </xf>
    <xf numFmtId="0" fontId="4" fillId="2" borderId="8" xfId="47" applyFont="1" applyFill="1" applyBorder="1" applyAlignment="1">
      <alignment horizontal="center" vertical="center" wrapText="1"/>
    </xf>
    <xf numFmtId="0" fontId="4" fillId="2" borderId="9" xfId="47" applyFont="1" applyFill="1" applyBorder="1" applyAlignment="1">
      <alignment horizontal="center" vertical="center" wrapText="1"/>
    </xf>
    <xf numFmtId="0" fontId="4" fillId="2" borderId="10" xfId="47" applyFont="1" applyFill="1" applyBorder="1" applyAlignment="1">
      <alignment horizontal="center" vertical="center" wrapText="1"/>
    </xf>
    <xf numFmtId="10" fontId="4" fillId="2" borderId="5" xfId="47" applyNumberFormat="1" applyFont="1" applyFill="1" applyBorder="1" applyAlignment="1">
      <alignment horizontal="center" vertical="center" wrapText="1"/>
    </xf>
    <xf numFmtId="0" fontId="4" fillId="2" borderId="11" xfId="47" applyFont="1" applyFill="1" applyBorder="1" applyAlignment="1">
      <alignment horizontal="center" vertical="center" wrapText="1"/>
    </xf>
    <xf numFmtId="0" fontId="4" fillId="2" borderId="12" xfId="47" applyFont="1" applyFill="1" applyBorder="1" applyAlignment="1">
      <alignment horizontal="center" vertical="center" wrapText="1"/>
    </xf>
    <xf numFmtId="10" fontId="4" fillId="2" borderId="8" xfId="47" applyNumberFormat="1" applyFont="1" applyFill="1" applyBorder="1" applyAlignment="1">
      <alignment horizontal="center" vertical="center" wrapText="1"/>
    </xf>
    <xf numFmtId="0" fontId="6" fillId="0" borderId="13" xfId="47" applyFont="1" applyBorder="1" applyAlignment="1">
      <alignment horizontal="left" vertical="center" wrapText="1"/>
    </xf>
    <xf numFmtId="0" fontId="1" fillId="0" borderId="13" xfId="47" applyFont="1" applyBorder="1" applyAlignment="1">
      <alignment horizontal="left" vertical="center"/>
    </xf>
    <xf numFmtId="10" fontId="3" fillId="2" borderId="2" xfId="11" applyNumberFormat="1" applyFont="1" applyFill="1" applyBorder="1" applyAlignment="1">
      <alignment horizontal="center" vertical="center" wrapText="1"/>
    </xf>
    <xf numFmtId="43" fontId="3" fillId="2" borderId="2" xfId="8" applyFont="1" applyFill="1" applyBorder="1" applyAlignment="1">
      <alignment horizontal="center" vertical="center" wrapText="1"/>
    </xf>
    <xf numFmtId="0" fontId="4" fillId="2" borderId="5" xfId="47" applyFont="1" applyFill="1" applyBorder="1" applyAlignment="1">
      <alignment horizontal="left" vertical="center" wrapText="1"/>
    </xf>
    <xf numFmtId="0" fontId="4" fillId="2" borderId="6" xfId="47" applyFont="1" applyFill="1" applyBorder="1" applyAlignment="1">
      <alignment horizontal="left" vertical="center" wrapText="1"/>
    </xf>
    <xf numFmtId="0" fontId="4" fillId="2" borderId="8" xfId="47" applyFont="1" applyFill="1" applyBorder="1" applyAlignment="1">
      <alignment horizontal="left" vertical="center" wrapText="1"/>
    </xf>
    <xf numFmtId="0" fontId="3" fillId="2" borderId="5" xfId="47" applyFont="1" applyFill="1" applyBorder="1" applyAlignment="1">
      <alignment horizontal="left" vertical="center" wrapText="1"/>
    </xf>
    <xf numFmtId="0" fontId="3" fillId="2" borderId="6" xfId="47" applyFont="1" applyFill="1" applyBorder="1" applyAlignment="1">
      <alignment horizontal="left" vertical="center" wrapText="1"/>
    </xf>
    <xf numFmtId="0" fontId="3" fillId="2" borderId="8" xfId="47" applyFont="1" applyFill="1" applyBorder="1" applyAlignment="1">
      <alignment horizontal="left" vertical="center" wrapText="1"/>
    </xf>
    <xf numFmtId="0" fontId="3" fillId="2" borderId="2" xfId="47" applyFont="1" applyFill="1" applyBorder="1" applyAlignment="1">
      <alignment vertical="center" wrapText="1"/>
    </xf>
    <xf numFmtId="43" fontId="3" fillId="2" borderId="2" xfId="47" applyNumberFormat="1" applyFont="1" applyFill="1" applyBorder="1" applyAlignment="1">
      <alignment horizontal="center" vertical="center" wrapText="1"/>
    </xf>
    <xf numFmtId="0" fontId="7" fillId="3" borderId="0" xfId="19" applyFont="1" applyFill="1">
      <alignment vertical="center"/>
    </xf>
    <xf numFmtId="0" fontId="8" fillId="3" borderId="0" xfId="19" applyFont="1" applyFill="1">
      <alignment vertical="center"/>
    </xf>
    <xf numFmtId="0" fontId="9" fillId="3" borderId="0" xfId="19" applyFont="1" applyFill="1">
      <alignment vertical="center"/>
    </xf>
    <xf numFmtId="0" fontId="10" fillId="3" borderId="0" xfId="19" applyFont="1" applyFill="1">
      <alignment vertical="center"/>
    </xf>
    <xf numFmtId="0" fontId="11" fillId="3" borderId="0" xfId="19" applyFont="1" applyFill="1" applyAlignment="1">
      <alignment horizontal="center" vertical="center"/>
    </xf>
    <xf numFmtId="0" fontId="12" fillId="3" borderId="5" xfId="19" applyFont="1" applyFill="1" applyBorder="1" applyAlignment="1">
      <alignment horizontal="center" vertical="center" wrapText="1"/>
    </xf>
    <xf numFmtId="0" fontId="12" fillId="3" borderId="3" xfId="19" applyFont="1" applyFill="1" applyBorder="1" applyAlignment="1">
      <alignment horizontal="center" vertical="center" wrapText="1"/>
    </xf>
    <xf numFmtId="0" fontId="12" fillId="3" borderId="7" xfId="19" applyFont="1" applyFill="1" applyBorder="1" applyAlignment="1">
      <alignment horizontal="center" vertical="center" wrapText="1"/>
    </xf>
    <xf numFmtId="0" fontId="12" fillId="3" borderId="8" xfId="19" applyFont="1" applyFill="1" applyBorder="1" applyAlignment="1">
      <alignment horizontal="center" vertical="center" wrapText="1"/>
    </xf>
    <xf numFmtId="176" fontId="12" fillId="3" borderId="3" xfId="8" applyNumberFormat="1" applyFont="1" applyFill="1" applyBorder="1" applyAlignment="1">
      <alignment horizontal="right" vertical="center" wrapText="1"/>
    </xf>
    <xf numFmtId="176" fontId="12" fillId="3" borderId="7" xfId="8" applyNumberFormat="1" applyFont="1" applyFill="1" applyBorder="1" applyAlignment="1">
      <alignment horizontal="right" vertical="center" wrapText="1"/>
    </xf>
    <xf numFmtId="10" fontId="12" fillId="3" borderId="3" xfId="19" applyNumberFormat="1" applyFont="1" applyFill="1" applyBorder="1" applyAlignment="1">
      <alignment horizontal="right" vertical="center" wrapText="1"/>
    </xf>
    <xf numFmtId="10" fontId="12" fillId="3" borderId="7" xfId="19" applyNumberFormat="1" applyFont="1" applyFill="1" applyBorder="1" applyAlignment="1">
      <alignment horizontal="right" vertical="center" wrapText="1"/>
    </xf>
    <xf numFmtId="0" fontId="8" fillId="3" borderId="4" xfId="19" applyFont="1" applyFill="1" applyBorder="1" applyAlignment="1">
      <alignment horizontal="center" vertical="center" wrapText="1"/>
    </xf>
    <xf numFmtId="176" fontId="8" fillId="3" borderId="4" xfId="8" applyNumberFormat="1" applyFont="1" applyFill="1" applyBorder="1" applyAlignment="1">
      <alignment horizontal="right" vertical="center" wrapText="1"/>
    </xf>
    <xf numFmtId="10" fontId="8" fillId="3" borderId="4" xfId="19" applyNumberFormat="1" applyFont="1" applyFill="1" applyBorder="1" applyAlignment="1">
      <alignment horizontal="right" vertical="center" wrapText="1"/>
    </xf>
    <xf numFmtId="0" fontId="12" fillId="3" borderId="2" xfId="19" applyFont="1" applyFill="1" applyBorder="1" applyAlignment="1">
      <alignment horizontal="center" vertical="center" wrapText="1"/>
    </xf>
    <xf numFmtId="49" fontId="12" fillId="3" borderId="3" xfId="19" applyNumberFormat="1" applyFont="1" applyFill="1" applyBorder="1" applyAlignment="1">
      <alignment horizontal="center" vertical="center" wrapText="1"/>
    </xf>
    <xf numFmtId="49" fontId="12" fillId="3" borderId="7" xfId="19" applyNumberFormat="1" applyFont="1" applyFill="1" applyBorder="1" applyAlignment="1">
      <alignment horizontal="center" vertical="center" wrapText="1"/>
    </xf>
    <xf numFmtId="0" fontId="12" fillId="3" borderId="2" xfId="19" applyFont="1" applyFill="1" applyBorder="1" applyAlignment="1">
      <alignment horizontal="left" vertical="center" wrapText="1"/>
    </xf>
    <xf numFmtId="0" fontId="12" fillId="3" borderId="3" xfId="8" applyNumberFormat="1" applyFont="1" applyFill="1" applyBorder="1" applyAlignment="1">
      <alignment horizontal="right" vertical="center" wrapText="1"/>
    </xf>
    <xf numFmtId="0" fontId="12" fillId="3" borderId="7" xfId="8" applyNumberFormat="1" applyFont="1" applyFill="1" applyBorder="1" applyAlignment="1">
      <alignment horizontal="right" vertical="center" wrapText="1"/>
    </xf>
    <xf numFmtId="0" fontId="13" fillId="3" borderId="2" xfId="19" applyFont="1" applyFill="1" applyBorder="1" applyAlignment="1">
      <alignment horizontal="left" vertical="center" wrapText="1"/>
    </xf>
    <xf numFmtId="0" fontId="12" fillId="3" borderId="3" xfId="8" applyNumberFormat="1" applyFont="1" applyFill="1" applyBorder="1" applyAlignment="1">
      <alignment horizontal="center" vertical="center" wrapText="1"/>
    </xf>
    <xf numFmtId="0" fontId="12" fillId="3" borderId="7" xfId="8" applyNumberFormat="1" applyFont="1" applyFill="1" applyBorder="1" applyAlignment="1">
      <alignment horizontal="center" vertical="center" wrapText="1"/>
    </xf>
    <xf numFmtId="43" fontId="8" fillId="3" borderId="0" xfId="19" applyNumberFormat="1" applyFont="1" applyFill="1">
      <alignment vertical="center"/>
    </xf>
    <xf numFmtId="0" fontId="12" fillId="3" borderId="3" xfId="8" applyNumberFormat="1" applyFont="1" applyFill="1" applyBorder="1" applyAlignment="1">
      <alignment horizontal="right" vertical="center"/>
    </xf>
    <xf numFmtId="0" fontId="12" fillId="3" borderId="7" xfId="8" applyNumberFormat="1" applyFont="1" applyFill="1" applyBorder="1" applyAlignment="1">
      <alignment horizontal="right" vertical="center"/>
    </xf>
    <xf numFmtId="0" fontId="12" fillId="3" borderId="3" xfId="19" applyFont="1" applyFill="1" applyBorder="1" applyAlignment="1">
      <alignment horizontal="left" vertical="center" wrapText="1"/>
    </xf>
    <xf numFmtId="0" fontId="12" fillId="3" borderId="2" xfId="8" applyNumberFormat="1" applyFont="1" applyFill="1" applyBorder="1" applyAlignment="1">
      <alignment horizontal="right" vertical="center" wrapText="1"/>
    </xf>
    <xf numFmtId="0" fontId="9" fillId="3" borderId="2" xfId="8" applyNumberFormat="1" applyFont="1" applyFill="1" applyBorder="1" applyAlignment="1">
      <alignment horizontal="right" vertical="center" wrapText="1"/>
    </xf>
    <xf numFmtId="0" fontId="9" fillId="3" borderId="3" xfId="8" applyNumberFormat="1" applyFont="1" applyFill="1" applyBorder="1" applyAlignment="1">
      <alignment horizontal="right" vertical="center" wrapText="1"/>
    </xf>
    <xf numFmtId="0" fontId="9" fillId="3" borderId="7" xfId="8" applyNumberFormat="1" applyFont="1" applyFill="1" applyBorder="1" applyAlignment="1">
      <alignment horizontal="right" vertical="center" wrapText="1"/>
    </xf>
    <xf numFmtId="0" fontId="8" fillId="3" borderId="4" xfId="19" applyFont="1" applyFill="1" applyBorder="1" applyAlignment="1">
      <alignment horizontal="left" vertical="center" wrapText="1"/>
    </xf>
    <xf numFmtId="43" fontId="8" fillId="3" borderId="4" xfId="8" applyFont="1" applyFill="1" applyBorder="1" applyAlignment="1">
      <alignment horizontal="center" vertical="center" wrapText="1"/>
    </xf>
    <xf numFmtId="43" fontId="7" fillId="3" borderId="4" xfId="8" applyFont="1" applyFill="1" applyBorder="1" applyAlignment="1">
      <alignment horizontal="center" vertical="center" wrapText="1"/>
    </xf>
    <xf numFmtId="10" fontId="7" fillId="3" borderId="4" xfId="11" applyNumberFormat="1" applyFont="1" applyFill="1" applyBorder="1" applyAlignment="1">
      <alignment horizontal="right" vertical="center" wrapText="1"/>
    </xf>
    <xf numFmtId="0" fontId="9" fillId="3" borderId="5" xfId="19" applyFont="1" applyFill="1" applyBorder="1" applyAlignment="1">
      <alignment horizontal="center" vertical="center" wrapText="1"/>
    </xf>
    <xf numFmtId="49" fontId="9" fillId="3" borderId="2" xfId="19" applyNumberFormat="1" applyFont="1" applyFill="1" applyBorder="1" applyAlignment="1">
      <alignment horizontal="center" vertical="center" wrapText="1"/>
    </xf>
    <xf numFmtId="49" fontId="12" fillId="3" borderId="2" xfId="19" applyNumberFormat="1" applyFont="1" applyFill="1" applyBorder="1" applyAlignment="1">
      <alignment horizontal="center" vertical="center" wrapText="1"/>
    </xf>
    <xf numFmtId="0" fontId="9" fillId="3" borderId="8" xfId="19" applyFont="1" applyFill="1" applyBorder="1" applyAlignment="1">
      <alignment horizontal="center" vertical="center" wrapText="1"/>
    </xf>
    <xf numFmtId="49" fontId="9" fillId="3" borderId="2" xfId="8" applyNumberFormat="1" applyFont="1" applyFill="1" applyBorder="1" applyAlignment="1">
      <alignment vertical="center" wrapText="1"/>
    </xf>
    <xf numFmtId="49" fontId="14" fillId="3" borderId="3" xfId="19" applyNumberFormat="1" applyFont="1" applyFill="1" applyBorder="1" applyAlignment="1">
      <alignment horizontal="left" vertical="center" wrapText="1"/>
    </xf>
    <xf numFmtId="49" fontId="13" fillId="3" borderId="4" xfId="19" applyNumberFormat="1" applyFont="1" applyFill="1" applyBorder="1" applyAlignment="1">
      <alignment horizontal="left" vertical="center" wrapText="1"/>
    </xf>
    <xf numFmtId="49" fontId="13" fillId="3" borderId="7" xfId="19" applyNumberFormat="1" applyFont="1" applyFill="1" applyBorder="1" applyAlignment="1">
      <alignment horizontal="left" vertical="center" wrapText="1"/>
    </xf>
    <xf numFmtId="0" fontId="15" fillId="3" borderId="13" xfId="19" applyFont="1" applyFill="1" applyBorder="1" applyAlignment="1">
      <alignment horizontal="left" vertical="center" wrapText="1"/>
    </xf>
    <xf numFmtId="0" fontId="15" fillId="3" borderId="0" xfId="19" applyFont="1" applyFill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ColLevel_1" xfId="54"/>
    <cellStyle name="RowLevel_1" xfId="55"/>
    <cellStyle name="常规 3" xfId="56"/>
    <cellStyle name="千位分隔 2" xfId="57"/>
    <cellStyle name="常规 4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view="pageBreakPreview" zoomScale="85" zoomScaleNormal="100" topLeftCell="A7" workbookViewId="0">
      <selection activeCell="B15" sqref="B15:C15"/>
    </sheetView>
  </sheetViews>
  <sheetFormatPr defaultColWidth="9" defaultRowHeight="15.75"/>
  <cols>
    <col min="1" max="1" width="31.125" style="52" customWidth="1"/>
    <col min="2" max="3" width="10" style="52" customWidth="1"/>
    <col min="4" max="5" width="10.5" style="52" customWidth="1"/>
    <col min="6" max="7" width="10" style="52" customWidth="1"/>
    <col min="8" max="16384" width="9" style="52"/>
  </cols>
  <sheetData>
    <row r="1" ht="14.25" spans="1:1">
      <c r="A1" s="53" t="s">
        <v>0</v>
      </c>
    </row>
    <row r="2" ht="27.6" customHeight="1" spans="1:7">
      <c r="A2" s="54" t="s">
        <v>1</v>
      </c>
      <c r="B2" s="54"/>
      <c r="C2" s="54"/>
      <c r="D2" s="54"/>
      <c r="E2" s="54"/>
      <c r="F2" s="54"/>
      <c r="G2" s="54"/>
    </row>
    <row r="3" ht="18.75" customHeight="1" spans="1:7">
      <c r="A3" s="55" t="s">
        <v>2</v>
      </c>
      <c r="B3" s="56" t="s">
        <v>3</v>
      </c>
      <c r="C3" s="57"/>
      <c r="D3" s="56" t="s">
        <v>4</v>
      </c>
      <c r="E3" s="57"/>
      <c r="F3" s="56" t="s">
        <v>5</v>
      </c>
      <c r="G3" s="57"/>
    </row>
    <row r="4" s="50" customFormat="1" ht="18.75" customHeight="1" spans="1:7">
      <c r="A4" s="58"/>
      <c r="B4" s="59">
        <v>11</v>
      </c>
      <c r="C4" s="60"/>
      <c r="D4" s="59">
        <v>10</v>
      </c>
      <c r="E4" s="60"/>
      <c r="F4" s="61">
        <v>0.9091</v>
      </c>
      <c r="G4" s="62"/>
    </row>
    <row r="5" s="50" customFormat="1" ht="18.75" customHeight="1" spans="1:7">
      <c r="A5" s="63"/>
      <c r="B5" s="64"/>
      <c r="C5" s="64"/>
      <c r="D5" s="64"/>
      <c r="E5" s="64"/>
      <c r="F5" s="65"/>
      <c r="G5" s="65"/>
    </row>
    <row r="6" s="50" customFormat="1" ht="18.75" customHeight="1" spans="1:7">
      <c r="A6" s="66" t="s">
        <v>6</v>
      </c>
      <c r="B6" s="67" t="s">
        <v>7</v>
      </c>
      <c r="C6" s="68"/>
      <c r="D6" s="67" t="s">
        <v>8</v>
      </c>
      <c r="E6" s="68"/>
      <c r="F6" s="67" t="s">
        <v>9</v>
      </c>
      <c r="G6" s="68"/>
    </row>
    <row r="7" s="51" customFormat="1" ht="18.75" customHeight="1" spans="1:7">
      <c r="A7" s="69" t="s">
        <v>10</v>
      </c>
      <c r="B7" s="70">
        <f>B8+B11+B12</f>
        <v>2.5</v>
      </c>
      <c r="C7" s="71"/>
      <c r="D7" s="70">
        <f t="shared" ref="D7" si="0">D8+D11+D12</f>
        <v>3</v>
      </c>
      <c r="E7" s="71"/>
      <c r="F7" s="70">
        <f t="shared" ref="F7" si="1">F8+F11+F12</f>
        <v>2</v>
      </c>
      <c r="G7" s="71"/>
    </row>
    <row r="8" ht="18.75" customHeight="1" spans="1:7">
      <c r="A8" s="69" t="s">
        <v>11</v>
      </c>
      <c r="B8" s="70">
        <f>B9+B10</f>
        <v>0</v>
      </c>
      <c r="C8" s="71"/>
      <c r="D8" s="70">
        <f t="shared" ref="D8" si="2">D9+D10</f>
        <v>0</v>
      </c>
      <c r="E8" s="71"/>
      <c r="F8" s="70">
        <f t="shared" ref="F8" si="3">F9+F10</f>
        <v>0</v>
      </c>
      <c r="G8" s="71"/>
    </row>
    <row r="9" ht="18.75" customHeight="1" spans="1:7">
      <c r="A9" s="69" t="s">
        <v>12</v>
      </c>
      <c r="B9" s="70"/>
      <c r="C9" s="71"/>
      <c r="D9" s="70"/>
      <c r="E9" s="71"/>
      <c r="F9" s="70"/>
      <c r="G9" s="71"/>
    </row>
    <row r="10" ht="18.75" customHeight="1" spans="1:7">
      <c r="A10" s="69" t="s">
        <v>13</v>
      </c>
      <c r="B10" s="70"/>
      <c r="C10" s="71"/>
      <c r="D10" s="70"/>
      <c r="E10" s="71"/>
      <c r="F10" s="70"/>
      <c r="G10" s="71"/>
    </row>
    <row r="11" ht="18.75" customHeight="1" spans="1:7">
      <c r="A11" s="69" t="s">
        <v>14</v>
      </c>
      <c r="B11" s="70"/>
      <c r="C11" s="71"/>
      <c r="D11" s="70"/>
      <c r="E11" s="71"/>
      <c r="F11" s="70"/>
      <c r="G11" s="71"/>
    </row>
    <row r="12" ht="18.75" customHeight="1" spans="1:7">
      <c r="A12" s="69" t="s">
        <v>15</v>
      </c>
      <c r="B12" s="70">
        <v>2.5</v>
      </c>
      <c r="C12" s="71"/>
      <c r="D12" s="70">
        <v>3</v>
      </c>
      <c r="E12" s="71"/>
      <c r="F12" s="70">
        <v>2</v>
      </c>
      <c r="G12" s="71"/>
    </row>
    <row r="13" s="51" customFormat="1" ht="18.75" customHeight="1" spans="1:7">
      <c r="A13" s="69" t="s">
        <v>16</v>
      </c>
      <c r="B13" s="70">
        <f>SUM(B14:C16)</f>
        <v>317.84</v>
      </c>
      <c r="C13" s="71"/>
      <c r="D13" s="70">
        <f t="shared" ref="D13" si="4">SUM(D14:E16)</f>
        <v>783</v>
      </c>
      <c r="E13" s="71"/>
      <c r="F13" s="70">
        <f t="shared" ref="F13" si="5">SUM(F14:G16)</f>
        <v>771.25</v>
      </c>
      <c r="G13" s="71"/>
    </row>
    <row r="14" s="51" customFormat="1" ht="18.75" customHeight="1" spans="1:7">
      <c r="A14" s="72" t="s">
        <v>17</v>
      </c>
      <c r="B14" s="73"/>
      <c r="C14" s="74"/>
      <c r="D14" s="70"/>
      <c r="E14" s="71"/>
      <c r="F14" s="70"/>
      <c r="G14" s="71"/>
    </row>
    <row r="15" s="51" customFormat="1" ht="18.75" customHeight="1" spans="1:7">
      <c r="A15" s="72" t="s">
        <v>18</v>
      </c>
      <c r="B15" s="70">
        <v>317.84</v>
      </c>
      <c r="C15" s="71"/>
      <c r="D15" s="70">
        <v>783</v>
      </c>
      <c r="E15" s="71"/>
      <c r="F15" s="70">
        <v>771.25</v>
      </c>
      <c r="G15" s="71"/>
    </row>
    <row r="16" s="51" customFormat="1" ht="18.75" customHeight="1" spans="1:7">
      <c r="A16" s="69"/>
      <c r="B16" s="73"/>
      <c r="C16" s="74"/>
      <c r="D16" s="70"/>
      <c r="E16" s="71"/>
      <c r="F16" s="70"/>
      <c r="G16" s="71"/>
    </row>
    <row r="17" s="51" customFormat="1" ht="18.75" customHeight="1" spans="1:10">
      <c r="A17" s="69" t="s">
        <v>19</v>
      </c>
      <c r="B17" s="70">
        <f>SUM(B18:C30)</f>
        <v>12.58</v>
      </c>
      <c r="C17" s="71"/>
      <c r="D17" s="70">
        <f>SUM(D18:E30)</f>
        <v>37.44</v>
      </c>
      <c r="E17" s="71"/>
      <c r="F17" s="70">
        <f>SUM(F18:G30)</f>
        <v>11.17</v>
      </c>
      <c r="G17" s="71"/>
      <c r="H17" s="75"/>
      <c r="J17" s="75"/>
    </row>
    <row r="18" ht="18.75" customHeight="1" spans="1:7">
      <c r="A18" s="69" t="s">
        <v>20</v>
      </c>
      <c r="B18" s="76">
        <v>3</v>
      </c>
      <c r="C18" s="77"/>
      <c r="D18" s="76">
        <v>4</v>
      </c>
      <c r="E18" s="77"/>
      <c r="F18" s="70">
        <v>2</v>
      </c>
      <c r="G18" s="71"/>
    </row>
    <row r="19" ht="18.75" customHeight="1" spans="1:7">
      <c r="A19" s="69" t="s">
        <v>21</v>
      </c>
      <c r="B19" s="76">
        <v>0.8</v>
      </c>
      <c r="C19" s="77"/>
      <c r="D19" s="76">
        <v>0.5</v>
      </c>
      <c r="E19" s="77"/>
      <c r="F19" s="70">
        <v>0.75</v>
      </c>
      <c r="G19" s="71"/>
    </row>
    <row r="20" ht="18.75" customHeight="1" spans="1:7">
      <c r="A20" s="69" t="s">
        <v>22</v>
      </c>
      <c r="B20" s="76">
        <v>0.5</v>
      </c>
      <c r="C20" s="77"/>
      <c r="D20" s="76">
        <v>0.5</v>
      </c>
      <c r="E20" s="77"/>
      <c r="F20" s="70">
        <v>0.14</v>
      </c>
      <c r="G20" s="71"/>
    </row>
    <row r="21" ht="18.75" customHeight="1" spans="1:7">
      <c r="A21" s="69" t="s">
        <v>23</v>
      </c>
      <c r="B21" s="76"/>
      <c r="C21" s="77"/>
      <c r="D21" s="76">
        <v>8.9</v>
      </c>
      <c r="E21" s="77"/>
      <c r="F21" s="70">
        <v>0.6</v>
      </c>
      <c r="G21" s="71"/>
    </row>
    <row r="22" ht="18.75" customHeight="1" spans="1:7">
      <c r="A22" s="69" t="s">
        <v>24</v>
      </c>
      <c r="B22" s="76">
        <v>2.5</v>
      </c>
      <c r="C22" s="77"/>
      <c r="D22" s="76">
        <v>3</v>
      </c>
      <c r="E22" s="77"/>
      <c r="F22" s="70">
        <v>2</v>
      </c>
      <c r="G22" s="71"/>
    </row>
    <row r="23" ht="18.75" customHeight="1" spans="1:7">
      <c r="A23" s="69" t="s">
        <v>25</v>
      </c>
      <c r="B23" s="76"/>
      <c r="C23" s="77"/>
      <c r="D23" s="76"/>
      <c r="E23" s="77"/>
      <c r="F23" s="70"/>
      <c r="G23" s="71"/>
    </row>
    <row r="24" ht="18.75" customHeight="1" spans="1:7">
      <c r="A24" s="69" t="s">
        <v>26</v>
      </c>
      <c r="B24" s="76"/>
      <c r="C24" s="77"/>
      <c r="D24" s="76"/>
      <c r="E24" s="77"/>
      <c r="F24" s="70"/>
      <c r="G24" s="71"/>
    </row>
    <row r="25" ht="18.75" customHeight="1" spans="1:7">
      <c r="A25" s="69" t="s">
        <v>27</v>
      </c>
      <c r="B25" s="76"/>
      <c r="C25" s="77"/>
      <c r="D25" s="76"/>
      <c r="E25" s="77"/>
      <c r="F25" s="70"/>
      <c r="G25" s="71"/>
    </row>
    <row r="26" ht="18.75" customHeight="1" spans="1:7">
      <c r="A26" s="69" t="s">
        <v>28</v>
      </c>
      <c r="B26" s="76"/>
      <c r="C26" s="77"/>
      <c r="D26" s="76"/>
      <c r="E26" s="77"/>
      <c r="F26" s="70"/>
      <c r="G26" s="71"/>
    </row>
    <row r="27" ht="18.75" customHeight="1" spans="1:7">
      <c r="A27" s="69" t="s">
        <v>29</v>
      </c>
      <c r="B27" s="76">
        <v>0.5</v>
      </c>
      <c r="C27" s="77"/>
      <c r="D27" s="76">
        <v>0.5</v>
      </c>
      <c r="E27" s="77"/>
      <c r="F27" s="70">
        <v>0.3</v>
      </c>
      <c r="G27" s="71"/>
    </row>
    <row r="28" ht="18.75" customHeight="1" spans="1:7">
      <c r="A28" s="69" t="s">
        <v>30</v>
      </c>
      <c r="B28" s="76">
        <v>1.2</v>
      </c>
      <c r="C28" s="77"/>
      <c r="D28" s="76">
        <v>1.2</v>
      </c>
      <c r="E28" s="77"/>
      <c r="F28" s="70">
        <v>0.4</v>
      </c>
      <c r="G28" s="71"/>
    </row>
    <row r="29" ht="18.75" customHeight="1" spans="1:7">
      <c r="A29" s="69" t="s">
        <v>31</v>
      </c>
      <c r="B29" s="76">
        <v>3</v>
      </c>
      <c r="C29" s="77"/>
      <c r="D29" s="76">
        <v>9</v>
      </c>
      <c r="E29" s="77"/>
      <c r="F29" s="70">
        <v>2</v>
      </c>
      <c r="G29" s="71"/>
    </row>
    <row r="30" ht="18.75" customHeight="1" spans="1:13">
      <c r="A30" s="69" t="s">
        <v>32</v>
      </c>
      <c r="B30" s="76">
        <v>1.08</v>
      </c>
      <c r="C30" s="77"/>
      <c r="D30" s="76">
        <v>9.84</v>
      </c>
      <c r="E30" s="77"/>
      <c r="F30" s="70">
        <v>2.98</v>
      </c>
      <c r="G30" s="71"/>
      <c r="L30" s="52">
        <v>39.95</v>
      </c>
      <c r="M30" s="52" t="e">
        <f>L30-#REF!</f>
        <v>#REF!</v>
      </c>
    </row>
    <row r="31" s="50" customFormat="1" ht="18.75" customHeight="1" spans="1:7">
      <c r="A31" s="78" t="s">
        <v>33</v>
      </c>
      <c r="B31" s="79"/>
      <c r="C31" s="79"/>
      <c r="D31" s="80"/>
      <c r="E31" s="80"/>
      <c r="F31" s="80"/>
      <c r="G31" s="80"/>
    </row>
    <row r="32" s="50" customFormat="1" ht="18.75" customHeight="1" spans="1:7">
      <c r="A32" s="69" t="s">
        <v>34</v>
      </c>
      <c r="B32" s="73" t="s">
        <v>35</v>
      </c>
      <c r="C32" s="74"/>
      <c r="D32" s="73" t="s">
        <v>35</v>
      </c>
      <c r="E32" s="74"/>
      <c r="F32" s="81"/>
      <c r="G32" s="82"/>
    </row>
    <row r="33" s="50" customFormat="1" ht="18.75" customHeight="1" spans="1:7">
      <c r="A33" s="83"/>
      <c r="B33" s="84"/>
      <c r="C33" s="84"/>
      <c r="D33" s="85"/>
      <c r="E33" s="85"/>
      <c r="F33" s="86"/>
      <c r="G33" s="86"/>
    </row>
    <row r="34" ht="31.5" customHeight="1" spans="1:7">
      <c r="A34" s="87" t="s">
        <v>36</v>
      </c>
      <c r="B34" s="88" t="s">
        <v>37</v>
      </c>
      <c r="C34" s="89" t="s">
        <v>38</v>
      </c>
      <c r="D34" s="89" t="s">
        <v>39</v>
      </c>
      <c r="E34" s="89" t="s">
        <v>40</v>
      </c>
      <c r="F34" s="89" t="s">
        <v>41</v>
      </c>
      <c r="G34" s="89" t="s">
        <v>42</v>
      </c>
    </row>
    <row r="35" ht="23.25" customHeight="1" spans="1:7">
      <c r="A35" s="90"/>
      <c r="B35" s="91" t="s">
        <v>43</v>
      </c>
      <c r="C35" s="91" t="s">
        <v>43</v>
      </c>
      <c r="D35" s="91" t="s">
        <v>44</v>
      </c>
      <c r="E35" s="91" t="s">
        <v>43</v>
      </c>
      <c r="F35" s="91" t="s">
        <v>43</v>
      </c>
      <c r="G35" s="91" t="s">
        <v>44</v>
      </c>
    </row>
    <row r="36" ht="45" customHeight="1" spans="1:7">
      <c r="A36" s="66" t="s">
        <v>45</v>
      </c>
      <c r="B36" s="92" t="s">
        <v>46</v>
      </c>
      <c r="C36" s="93"/>
      <c r="D36" s="93"/>
      <c r="E36" s="93"/>
      <c r="F36" s="93"/>
      <c r="G36" s="94"/>
    </row>
    <row r="37" ht="33" customHeight="1" spans="1:7">
      <c r="A37" s="95" t="s">
        <v>47</v>
      </c>
      <c r="B37" s="95"/>
      <c r="C37" s="95"/>
      <c r="D37" s="95"/>
      <c r="E37" s="95"/>
      <c r="F37" s="95"/>
      <c r="G37" s="95"/>
    </row>
    <row r="38" ht="14.25" spans="1:7">
      <c r="A38" s="96" t="s">
        <v>48</v>
      </c>
      <c r="B38" s="96"/>
      <c r="C38" s="96"/>
      <c r="D38" s="96"/>
      <c r="E38" s="96"/>
      <c r="F38" s="96"/>
      <c r="G38" s="96"/>
    </row>
  </sheetData>
  <mergeCells count="93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3:A4"/>
    <mergeCell ref="A34:A35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view="pageBreakPreview" zoomScale="115" zoomScaleNormal="85" topLeftCell="A31" workbookViewId="0">
      <selection activeCell="D31" sqref="D31:E31"/>
    </sheetView>
  </sheetViews>
  <sheetFormatPr defaultColWidth="9" defaultRowHeight="15.75"/>
  <cols>
    <col min="1" max="1" width="9" style="1"/>
    <col min="2" max="2" width="9.23333333333333" style="1" customWidth="1"/>
    <col min="3" max="3" width="9" style="1"/>
    <col min="4" max="4" width="10.1083333333333" style="1" customWidth="1"/>
    <col min="5" max="5" width="6.40833333333333" style="1" customWidth="1"/>
    <col min="6" max="6" width="4" style="1" customWidth="1"/>
    <col min="7" max="7" width="9" style="1"/>
    <col min="8" max="8" width="10" style="1" customWidth="1"/>
    <col min="9" max="9" width="9" style="1"/>
    <col min="10" max="11" width="9.375" style="1" customWidth="1"/>
    <col min="12" max="16384" width="9" style="1"/>
  </cols>
  <sheetData>
    <row r="1" spans="1:1">
      <c r="A1" s="1" t="s">
        <v>49</v>
      </c>
    </row>
    <row r="2" ht="29.25" customHeight="1" spans="1:11">
      <c r="A2" s="2" t="s">
        <v>50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25" customHeight="1" spans="1:11">
      <c r="A3" s="3" t="s">
        <v>51</v>
      </c>
      <c r="B3" s="4" t="s">
        <v>52</v>
      </c>
      <c r="C3" s="5"/>
      <c r="D3" s="5"/>
      <c r="E3" s="5"/>
      <c r="F3" s="5"/>
      <c r="G3" s="5"/>
      <c r="H3" s="5"/>
      <c r="I3" s="5"/>
      <c r="J3" s="5"/>
      <c r="K3" s="23"/>
    </row>
    <row r="4" ht="26.25" customHeight="1" spans="1:11">
      <c r="A4" s="6" t="s">
        <v>53</v>
      </c>
      <c r="B4" s="3"/>
      <c r="C4" s="3"/>
      <c r="D4" s="6" t="s">
        <v>54</v>
      </c>
      <c r="E4" s="3" t="s">
        <v>55</v>
      </c>
      <c r="F4" s="3"/>
      <c r="G4" s="3" t="s">
        <v>56</v>
      </c>
      <c r="H4" s="3" t="s">
        <v>57</v>
      </c>
      <c r="I4" s="3" t="s">
        <v>58</v>
      </c>
      <c r="J4" s="3" t="s">
        <v>59</v>
      </c>
      <c r="K4" s="3" t="s">
        <v>60</v>
      </c>
    </row>
    <row r="5" ht="26.25" customHeight="1" spans="1:11">
      <c r="A5" s="7"/>
      <c r="B5" s="3" t="s">
        <v>61</v>
      </c>
      <c r="C5" s="3"/>
      <c r="D5" s="3"/>
      <c r="E5" s="3">
        <v>948.41</v>
      </c>
      <c r="F5" s="3"/>
      <c r="G5" s="3">
        <v>948.41</v>
      </c>
      <c r="H5" s="3">
        <v>883.1</v>
      </c>
      <c r="I5" s="3">
        <v>10</v>
      </c>
      <c r="J5" s="40">
        <f>H5/G5</f>
        <v>0.93113737729463</v>
      </c>
      <c r="K5" s="41">
        <f>I5*J5</f>
        <v>9.3113737729463</v>
      </c>
    </row>
    <row r="6" ht="26.25" customHeight="1" spans="1:11">
      <c r="A6" s="7"/>
      <c r="B6" s="8" t="s">
        <v>62</v>
      </c>
      <c r="C6" s="9"/>
      <c r="D6" s="9"/>
      <c r="E6" s="9"/>
      <c r="F6" s="9"/>
      <c r="G6" s="9"/>
      <c r="H6" s="8" t="s">
        <v>63</v>
      </c>
      <c r="I6" s="9"/>
      <c r="J6" s="9"/>
      <c r="K6" s="9"/>
    </row>
    <row r="7" ht="26.25" customHeight="1" spans="1:11">
      <c r="A7" s="7"/>
      <c r="B7" s="9" t="s">
        <v>64</v>
      </c>
      <c r="C7" s="9"/>
      <c r="D7" s="9"/>
      <c r="E7" s="9"/>
      <c r="F7" s="9"/>
      <c r="G7" s="9"/>
      <c r="H7" s="8" t="s">
        <v>65</v>
      </c>
      <c r="I7" s="9"/>
      <c r="J7" s="9"/>
      <c r="K7" s="9"/>
    </row>
    <row r="8" ht="26.25" customHeight="1" spans="1:11">
      <c r="A8" s="7"/>
      <c r="B8" s="10" t="s">
        <v>66</v>
      </c>
      <c r="C8" s="11"/>
      <c r="D8" s="11"/>
      <c r="E8" s="11"/>
      <c r="F8" s="11"/>
      <c r="G8" s="12"/>
      <c r="H8" s="10" t="s">
        <v>67</v>
      </c>
      <c r="I8" s="11"/>
      <c r="J8" s="11"/>
      <c r="K8" s="12"/>
    </row>
    <row r="9" ht="26.25" customHeight="1" spans="1:11">
      <c r="A9" s="7"/>
      <c r="B9" s="9" t="s">
        <v>68</v>
      </c>
      <c r="C9" s="9"/>
      <c r="D9" s="9"/>
      <c r="E9" s="9"/>
      <c r="F9" s="9"/>
      <c r="G9" s="9"/>
      <c r="H9" s="9"/>
      <c r="I9" s="9"/>
      <c r="J9" s="9"/>
      <c r="K9" s="9"/>
    </row>
    <row r="10" ht="26.25" customHeight="1" spans="1:11">
      <c r="A10" s="13"/>
      <c r="B10" s="14" t="s">
        <v>69</v>
      </c>
      <c r="C10" s="15"/>
      <c r="D10" s="15"/>
      <c r="E10" s="15"/>
      <c r="F10" s="15"/>
      <c r="G10" s="16"/>
      <c r="H10" s="9"/>
      <c r="I10" s="9"/>
      <c r="J10" s="9"/>
      <c r="K10" s="9"/>
    </row>
    <row r="11" ht="26.25" customHeight="1" spans="1:11">
      <c r="A11" s="3" t="s">
        <v>70</v>
      </c>
      <c r="B11" s="3" t="s">
        <v>71</v>
      </c>
      <c r="C11" s="3"/>
      <c r="D11" s="3"/>
      <c r="E11" s="3"/>
      <c r="F11" s="3"/>
      <c r="G11" s="3"/>
      <c r="H11" s="3" t="s">
        <v>72</v>
      </c>
      <c r="I11" s="3"/>
      <c r="J11" s="3"/>
      <c r="K11" s="3"/>
    </row>
    <row r="12" ht="145" customHeight="1" spans="1:11">
      <c r="A12" s="3"/>
      <c r="B12" s="17" t="s">
        <v>73</v>
      </c>
      <c r="C12" s="17"/>
      <c r="D12" s="17"/>
      <c r="E12" s="17"/>
      <c r="F12" s="17"/>
      <c r="G12" s="17"/>
      <c r="H12" s="8" t="s">
        <v>74</v>
      </c>
      <c r="I12" s="8"/>
      <c r="J12" s="8"/>
      <c r="K12" s="8"/>
    </row>
    <row r="13" ht="41.25" customHeight="1" spans="1:11">
      <c r="A13" s="6" t="s">
        <v>75</v>
      </c>
      <c r="B13" s="3" t="s">
        <v>76</v>
      </c>
      <c r="C13" s="3" t="s">
        <v>77</v>
      </c>
      <c r="D13" s="3" t="s">
        <v>78</v>
      </c>
      <c r="E13" s="3"/>
      <c r="F13" s="3" t="s">
        <v>79</v>
      </c>
      <c r="G13" s="3"/>
      <c r="H13" s="3" t="s">
        <v>80</v>
      </c>
      <c r="I13" s="3" t="s">
        <v>58</v>
      </c>
      <c r="J13" s="3" t="s">
        <v>60</v>
      </c>
      <c r="K13" s="3" t="s">
        <v>81</v>
      </c>
    </row>
    <row r="14" ht="26.25" customHeight="1" spans="1:11">
      <c r="A14" s="7"/>
      <c r="B14" s="6" t="s">
        <v>82</v>
      </c>
      <c r="C14" s="3" t="s">
        <v>83</v>
      </c>
      <c r="D14" s="18" t="s">
        <v>84</v>
      </c>
      <c r="E14" s="17"/>
      <c r="F14" s="3" t="s">
        <v>85</v>
      </c>
      <c r="G14" s="3"/>
      <c r="H14" s="3" t="s">
        <v>85</v>
      </c>
      <c r="I14" s="6">
        <v>15</v>
      </c>
      <c r="J14" s="6">
        <v>14</v>
      </c>
      <c r="K14" s="42" t="s">
        <v>86</v>
      </c>
    </row>
    <row r="15" ht="26.25" customHeight="1" spans="1:11">
      <c r="A15" s="7"/>
      <c r="B15" s="7"/>
      <c r="C15" s="3"/>
      <c r="D15" s="18" t="s">
        <v>87</v>
      </c>
      <c r="E15" s="18"/>
      <c r="F15" s="3" t="s">
        <v>88</v>
      </c>
      <c r="G15" s="3"/>
      <c r="H15" s="3" t="s">
        <v>88</v>
      </c>
      <c r="I15" s="7"/>
      <c r="J15" s="7"/>
      <c r="K15" s="43"/>
    </row>
    <row r="16" ht="26" customHeight="1" spans="1:11">
      <c r="A16" s="7"/>
      <c r="B16" s="7"/>
      <c r="C16" s="3"/>
      <c r="D16" s="19" t="s">
        <v>89</v>
      </c>
      <c r="E16" s="20"/>
      <c r="F16" s="21" t="s">
        <v>90</v>
      </c>
      <c r="G16" s="22"/>
      <c r="H16" s="3" t="s">
        <v>90</v>
      </c>
      <c r="I16" s="7"/>
      <c r="J16" s="7"/>
      <c r="K16" s="43"/>
    </row>
    <row r="17" ht="26.25" customHeight="1" spans="1:11">
      <c r="A17" s="7"/>
      <c r="B17" s="7"/>
      <c r="C17" s="3"/>
      <c r="D17" s="19" t="s">
        <v>91</v>
      </c>
      <c r="E17" s="20"/>
      <c r="F17" s="21" t="s">
        <v>92</v>
      </c>
      <c r="G17" s="22"/>
      <c r="H17" s="3" t="s">
        <v>93</v>
      </c>
      <c r="I17" s="7"/>
      <c r="J17" s="7"/>
      <c r="K17" s="43"/>
    </row>
    <row r="18" ht="26.25" customHeight="1" spans="1:11">
      <c r="A18" s="7"/>
      <c r="B18" s="7"/>
      <c r="C18" s="3"/>
      <c r="D18" s="19" t="s">
        <v>94</v>
      </c>
      <c r="E18" s="20"/>
      <c r="F18" s="21">
        <v>1909.12</v>
      </c>
      <c r="G18" s="22"/>
      <c r="H18" s="3">
        <v>1909.12</v>
      </c>
      <c r="I18" s="7"/>
      <c r="J18" s="7"/>
      <c r="K18" s="43"/>
    </row>
    <row r="19" ht="26.25" customHeight="1" spans="1:11">
      <c r="A19" s="7"/>
      <c r="B19" s="7"/>
      <c r="C19" s="3"/>
      <c r="D19" s="4" t="s">
        <v>95</v>
      </c>
      <c r="E19" s="23"/>
      <c r="F19" s="21" t="s">
        <v>96</v>
      </c>
      <c r="G19" s="22"/>
      <c r="H19" s="3" t="s">
        <v>96</v>
      </c>
      <c r="I19" s="7"/>
      <c r="J19" s="7"/>
      <c r="K19" s="43"/>
    </row>
    <row r="20" ht="26.25" customHeight="1" spans="1:11">
      <c r="A20" s="7"/>
      <c r="B20" s="7"/>
      <c r="C20" s="3"/>
      <c r="D20" s="4" t="s">
        <v>97</v>
      </c>
      <c r="E20" s="23"/>
      <c r="F20" s="21" t="s">
        <v>98</v>
      </c>
      <c r="G20" s="22"/>
      <c r="H20" s="3" t="s">
        <v>98</v>
      </c>
      <c r="I20" s="7"/>
      <c r="J20" s="7"/>
      <c r="K20" s="43"/>
    </row>
    <row r="21" ht="26.25" customHeight="1" spans="1:11">
      <c r="A21" s="7"/>
      <c r="B21" s="7"/>
      <c r="C21" s="3"/>
      <c r="D21" s="4" t="s">
        <v>99</v>
      </c>
      <c r="E21" s="23"/>
      <c r="F21" s="21" t="s">
        <v>100</v>
      </c>
      <c r="G21" s="22"/>
      <c r="H21" s="3" t="s">
        <v>100</v>
      </c>
      <c r="I21" s="7"/>
      <c r="J21" s="7"/>
      <c r="K21" s="43"/>
    </row>
    <row r="22" ht="26.25" customHeight="1" spans="1:11">
      <c r="A22" s="7"/>
      <c r="B22" s="7"/>
      <c r="C22" s="3"/>
      <c r="D22" s="4" t="s">
        <v>101</v>
      </c>
      <c r="E22" s="23"/>
      <c r="F22" s="21" t="s">
        <v>102</v>
      </c>
      <c r="G22" s="22"/>
      <c r="H22" s="3" t="s">
        <v>103</v>
      </c>
      <c r="I22" s="7"/>
      <c r="J22" s="7"/>
      <c r="K22" s="43"/>
    </row>
    <row r="23" ht="26.25" customHeight="1" spans="1:11">
      <c r="A23" s="7"/>
      <c r="B23" s="7"/>
      <c r="C23" s="3"/>
      <c r="D23" s="4" t="s">
        <v>104</v>
      </c>
      <c r="E23" s="23"/>
      <c r="F23" s="24" t="s">
        <v>105</v>
      </c>
      <c r="G23" s="22"/>
      <c r="H23" s="25" t="s">
        <v>105</v>
      </c>
      <c r="I23" s="7"/>
      <c r="J23" s="7"/>
      <c r="K23" s="43"/>
    </row>
    <row r="24" ht="26.25" customHeight="1" spans="1:11">
      <c r="A24" s="7"/>
      <c r="B24" s="7"/>
      <c r="C24" s="3"/>
      <c r="D24" s="4" t="s">
        <v>106</v>
      </c>
      <c r="E24" s="23"/>
      <c r="F24" s="21" t="s">
        <v>107</v>
      </c>
      <c r="G24" s="22"/>
      <c r="H24" s="3" t="s">
        <v>108</v>
      </c>
      <c r="I24" s="7"/>
      <c r="J24" s="7"/>
      <c r="K24" s="43"/>
    </row>
    <row r="25" ht="26.25" customHeight="1" spans="1:11">
      <c r="A25" s="7"/>
      <c r="B25" s="7"/>
      <c r="C25" s="3"/>
      <c r="D25" s="4" t="s">
        <v>109</v>
      </c>
      <c r="E25" s="23"/>
      <c r="F25" s="21" t="s">
        <v>110</v>
      </c>
      <c r="G25" s="22"/>
      <c r="H25" s="3" t="s">
        <v>111</v>
      </c>
      <c r="I25" s="7"/>
      <c r="J25" s="7"/>
      <c r="K25" s="43"/>
    </row>
    <row r="26" ht="26.25" customHeight="1" spans="1:11">
      <c r="A26" s="7"/>
      <c r="B26" s="7"/>
      <c r="C26" s="3"/>
      <c r="D26" s="18" t="s">
        <v>112</v>
      </c>
      <c r="E26" s="18"/>
      <c r="F26" s="3" t="s">
        <v>113</v>
      </c>
      <c r="G26" s="3"/>
      <c r="H26" s="3" t="s">
        <v>113</v>
      </c>
      <c r="I26" s="13"/>
      <c r="J26" s="13"/>
      <c r="K26" s="44"/>
    </row>
    <row r="27" ht="26.25" customHeight="1" spans="1:11">
      <c r="A27" s="7"/>
      <c r="B27" s="7"/>
      <c r="C27" s="3" t="s">
        <v>114</v>
      </c>
      <c r="D27" s="18" t="s">
        <v>115</v>
      </c>
      <c r="E27" s="18"/>
      <c r="F27" s="26">
        <v>0.98</v>
      </c>
      <c r="G27" s="3"/>
      <c r="H27" s="26">
        <v>0.98</v>
      </c>
      <c r="I27" s="6">
        <v>15</v>
      </c>
      <c r="J27" s="6">
        <v>15</v>
      </c>
      <c r="K27" s="45"/>
    </row>
    <row r="28" ht="26.25" customHeight="1" spans="1:11">
      <c r="A28" s="7"/>
      <c r="B28" s="7"/>
      <c r="C28" s="3"/>
      <c r="D28" s="18" t="s">
        <v>116</v>
      </c>
      <c r="E28" s="18"/>
      <c r="F28" s="26">
        <v>0.98</v>
      </c>
      <c r="G28" s="3"/>
      <c r="H28" s="26">
        <v>0.98</v>
      </c>
      <c r="I28" s="7"/>
      <c r="J28" s="7"/>
      <c r="K28" s="46"/>
    </row>
    <row r="29" ht="26.25" customHeight="1" spans="1:11">
      <c r="A29" s="7"/>
      <c r="B29" s="7"/>
      <c r="C29" s="3"/>
      <c r="D29" s="19" t="s">
        <v>117</v>
      </c>
      <c r="E29" s="20"/>
      <c r="F29" s="27">
        <v>1</v>
      </c>
      <c r="G29" s="28"/>
      <c r="H29" s="26">
        <v>1</v>
      </c>
      <c r="I29" s="7"/>
      <c r="J29" s="7"/>
      <c r="K29" s="46"/>
    </row>
    <row r="30" ht="26.25" customHeight="1" spans="1:11">
      <c r="A30" s="7"/>
      <c r="B30" s="7"/>
      <c r="C30" s="3"/>
      <c r="D30" s="18" t="s">
        <v>118</v>
      </c>
      <c r="E30" s="17"/>
      <c r="F30" s="26">
        <v>1</v>
      </c>
      <c r="G30" s="3"/>
      <c r="H30" s="26">
        <v>1</v>
      </c>
      <c r="I30" s="13"/>
      <c r="J30" s="13"/>
      <c r="K30" s="47"/>
    </row>
    <row r="31" ht="63" customHeight="1" spans="1:11">
      <c r="A31" s="7"/>
      <c r="B31" s="7"/>
      <c r="C31" s="6" t="s">
        <v>119</v>
      </c>
      <c r="D31" s="18" t="s">
        <v>120</v>
      </c>
      <c r="E31" s="17"/>
      <c r="F31" s="26">
        <v>1</v>
      </c>
      <c r="G31" s="3"/>
      <c r="H31" s="26">
        <v>0.91</v>
      </c>
      <c r="I31" s="3">
        <v>10</v>
      </c>
      <c r="J31" s="3">
        <v>9</v>
      </c>
      <c r="K31" s="9" t="s">
        <v>121</v>
      </c>
    </row>
    <row r="32" ht="26.25" customHeight="1" spans="1:11">
      <c r="A32" s="7"/>
      <c r="B32" s="7"/>
      <c r="C32" s="3" t="s">
        <v>122</v>
      </c>
      <c r="D32" s="17" t="s">
        <v>123</v>
      </c>
      <c r="E32" s="17"/>
      <c r="F32" s="26">
        <v>1</v>
      </c>
      <c r="G32" s="3"/>
      <c r="H32" s="26">
        <v>1</v>
      </c>
      <c r="I32" s="6">
        <v>10</v>
      </c>
      <c r="J32" s="6">
        <v>9</v>
      </c>
      <c r="K32" s="42" t="s">
        <v>124</v>
      </c>
    </row>
    <row r="33" ht="26.25" customHeight="1" spans="1:11">
      <c r="A33" s="7"/>
      <c r="B33" s="7"/>
      <c r="C33" s="3"/>
      <c r="D33" s="17" t="s">
        <v>125</v>
      </c>
      <c r="E33" s="17"/>
      <c r="F33" s="29" t="s">
        <v>126</v>
      </c>
      <c r="G33" s="29"/>
      <c r="H33" s="29" t="s">
        <v>127</v>
      </c>
      <c r="I33" s="7"/>
      <c r="J33" s="7"/>
      <c r="K33" s="43"/>
    </row>
    <row r="34" ht="26.25" customHeight="1" spans="1:11">
      <c r="A34" s="7"/>
      <c r="B34" s="13"/>
      <c r="C34" s="3"/>
      <c r="D34" s="17" t="s">
        <v>128</v>
      </c>
      <c r="E34" s="17"/>
      <c r="F34" s="3" t="s">
        <v>129</v>
      </c>
      <c r="G34" s="3"/>
      <c r="H34" s="29" t="s">
        <v>130</v>
      </c>
      <c r="I34" s="13"/>
      <c r="J34" s="13"/>
      <c r="K34" s="44"/>
    </row>
    <row r="35" ht="26.25" customHeight="1" spans="1:11">
      <c r="A35" s="7"/>
      <c r="B35" s="6" t="s">
        <v>131</v>
      </c>
      <c r="C35" s="3" t="s">
        <v>132</v>
      </c>
      <c r="D35" s="17" t="s">
        <v>133</v>
      </c>
      <c r="E35" s="17"/>
      <c r="F35" s="3"/>
      <c r="G35" s="3"/>
      <c r="H35" s="3"/>
      <c r="I35" s="3"/>
      <c r="J35" s="3"/>
      <c r="K35" s="9"/>
    </row>
    <row r="36" ht="26.25" customHeight="1" spans="1:11">
      <c r="A36" s="7"/>
      <c r="B36" s="7"/>
      <c r="C36" s="6" t="s">
        <v>134</v>
      </c>
      <c r="D36" s="18" t="s">
        <v>135</v>
      </c>
      <c r="E36" s="18"/>
      <c r="F36" s="29" t="s">
        <v>136</v>
      </c>
      <c r="G36" s="3"/>
      <c r="H36" s="29" t="s">
        <v>136</v>
      </c>
      <c r="I36" s="3">
        <v>5</v>
      </c>
      <c r="J36" s="3">
        <v>5</v>
      </c>
      <c r="K36" s="17"/>
    </row>
    <row r="37" ht="26.25" customHeight="1" spans="1:11">
      <c r="A37" s="7"/>
      <c r="B37" s="7"/>
      <c r="C37" s="7"/>
      <c r="D37" s="18" t="s">
        <v>137</v>
      </c>
      <c r="E37" s="17"/>
      <c r="F37" s="3" t="s">
        <v>138</v>
      </c>
      <c r="G37" s="3"/>
      <c r="H37" s="3" t="s">
        <v>138</v>
      </c>
      <c r="I37" s="3">
        <v>5</v>
      </c>
      <c r="J37" s="3">
        <v>5</v>
      </c>
      <c r="K37" s="48"/>
    </row>
    <row r="38" ht="26.25" customHeight="1" spans="1:11">
      <c r="A38" s="7"/>
      <c r="B38" s="7"/>
      <c r="C38" s="13"/>
      <c r="D38" s="18" t="s">
        <v>139</v>
      </c>
      <c r="E38" s="17"/>
      <c r="F38" s="29" t="s">
        <v>140</v>
      </c>
      <c r="G38" s="3"/>
      <c r="H38" s="29" t="s">
        <v>140</v>
      </c>
      <c r="I38" s="3">
        <v>5</v>
      </c>
      <c r="J38" s="3">
        <v>5</v>
      </c>
      <c r="K38" s="48"/>
    </row>
    <row r="39" ht="26.25" customHeight="1" spans="1:11">
      <c r="A39" s="7"/>
      <c r="B39" s="7"/>
      <c r="C39" s="3" t="s">
        <v>141</v>
      </c>
      <c r="D39" s="18" t="s">
        <v>142</v>
      </c>
      <c r="E39" s="17"/>
      <c r="F39" s="29" t="s">
        <v>143</v>
      </c>
      <c r="G39" s="29"/>
      <c r="H39" s="29" t="s">
        <v>143</v>
      </c>
      <c r="I39" s="3">
        <v>5</v>
      </c>
      <c r="J39" s="3">
        <v>5</v>
      </c>
      <c r="K39" s="9"/>
    </row>
    <row r="40" ht="26.25" customHeight="1" spans="1:11">
      <c r="A40" s="7"/>
      <c r="B40" s="7"/>
      <c r="C40" s="30" t="s">
        <v>144</v>
      </c>
      <c r="D40" s="19" t="s">
        <v>145</v>
      </c>
      <c r="E40" s="20"/>
      <c r="F40" s="4" t="s">
        <v>143</v>
      </c>
      <c r="G40" s="23"/>
      <c r="H40" s="29" t="s">
        <v>143</v>
      </c>
      <c r="I40" s="3">
        <v>5</v>
      </c>
      <c r="J40" s="3">
        <v>5</v>
      </c>
      <c r="K40" s="9"/>
    </row>
    <row r="41" ht="26.25" customHeight="1" spans="1:11">
      <c r="A41" s="7"/>
      <c r="B41" s="13"/>
      <c r="C41" s="31"/>
      <c r="D41" s="18" t="s">
        <v>146</v>
      </c>
      <c r="E41" s="18"/>
      <c r="F41" s="29" t="s">
        <v>136</v>
      </c>
      <c r="G41" s="29"/>
      <c r="H41" s="29" t="s">
        <v>136</v>
      </c>
      <c r="I41" s="3">
        <v>5</v>
      </c>
      <c r="J41" s="3">
        <v>5</v>
      </c>
      <c r="K41" s="9"/>
    </row>
    <row r="42" ht="22" customHeight="1" spans="1:11">
      <c r="A42" s="7"/>
      <c r="B42" s="6" t="s">
        <v>147</v>
      </c>
      <c r="C42" s="3" t="s">
        <v>148</v>
      </c>
      <c r="D42" s="32" t="s">
        <v>149</v>
      </c>
      <c r="E42" s="33"/>
      <c r="F42" s="32" t="s">
        <v>150</v>
      </c>
      <c r="G42" s="33"/>
      <c r="H42" s="34">
        <v>0.915</v>
      </c>
      <c r="I42" s="6">
        <v>10</v>
      </c>
      <c r="J42" s="6">
        <v>10</v>
      </c>
      <c r="K42" s="6"/>
    </row>
    <row r="43" ht="18" customHeight="1" spans="1:11">
      <c r="A43" s="13"/>
      <c r="B43" s="13"/>
      <c r="C43" s="3"/>
      <c r="D43" s="35"/>
      <c r="E43" s="36"/>
      <c r="F43" s="35"/>
      <c r="G43" s="36"/>
      <c r="H43" s="37"/>
      <c r="I43" s="13"/>
      <c r="J43" s="13"/>
      <c r="K43" s="13"/>
    </row>
    <row r="44" ht="26.25" customHeight="1" spans="1:11">
      <c r="A44" s="3" t="s">
        <v>151</v>
      </c>
      <c r="B44" s="3"/>
      <c r="C44" s="3"/>
      <c r="D44" s="3"/>
      <c r="E44" s="3"/>
      <c r="F44" s="3"/>
      <c r="G44" s="3"/>
      <c r="H44" s="3"/>
      <c r="I44" s="3">
        <f>SUM(I14:I42)+I5</f>
        <v>100</v>
      </c>
      <c r="J44" s="49">
        <f>SUM(J14:J42)+K5</f>
        <v>96.3113737729463</v>
      </c>
      <c r="K44" s="9"/>
    </row>
    <row r="45" ht="21.75" customHeight="1" spans="1:11">
      <c r="A45" s="38" t="s">
        <v>152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mergeCells count="107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A44:H44"/>
    <mergeCell ref="A45:K45"/>
    <mergeCell ref="A4:A10"/>
    <mergeCell ref="A11:A12"/>
    <mergeCell ref="A13:A43"/>
    <mergeCell ref="B14:B34"/>
    <mergeCell ref="B35:B41"/>
    <mergeCell ref="B42:B43"/>
    <mergeCell ref="C14:C26"/>
    <mergeCell ref="C27:C30"/>
    <mergeCell ref="C32:C34"/>
    <mergeCell ref="C36:C38"/>
    <mergeCell ref="C40:C41"/>
    <mergeCell ref="C42:C43"/>
    <mergeCell ref="H42:H43"/>
    <mergeCell ref="I14:I26"/>
    <mergeCell ref="I27:I30"/>
    <mergeCell ref="I32:I34"/>
    <mergeCell ref="I42:I43"/>
    <mergeCell ref="J14:J26"/>
    <mergeCell ref="J27:J30"/>
    <mergeCell ref="J32:J34"/>
    <mergeCell ref="J42:J43"/>
    <mergeCell ref="K14:K26"/>
    <mergeCell ref="K27:K30"/>
    <mergeCell ref="K32:K34"/>
    <mergeCell ref="K42:K43"/>
    <mergeCell ref="D42:E43"/>
    <mergeCell ref="F42:G43"/>
  </mergeCells>
  <pageMargins left="0.25" right="0.25" top="0.75" bottom="0.75" header="0.3" footer="0.3"/>
  <pageSetup paperSize="9" orientation="portrait"/>
  <headerFooter/>
  <rowBreaks count="1" manualBreakCount="1">
    <brk id="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1-基础数据表</vt:lpstr>
      <vt:lpstr>2-整体支出绩效自评表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PC1</cp:lastModifiedBy>
  <dcterms:created xsi:type="dcterms:W3CDTF">2021-06-01T09:05:00Z</dcterms:created>
  <cp:lastPrinted>2022-11-07T06:19:00Z</cp:lastPrinted>
  <dcterms:modified xsi:type="dcterms:W3CDTF">2022-12-07T06:49:41Z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2B43CEE16F2B425BBDC006F1174076C7</vt:lpwstr>
  </property>
</Properties>
</file>