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19770" windowHeight="8535" tabRatio="978" firstSheet="18" activeTab="25"/>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'1、部门收支总表'!$A$1:H32</definedName>
    <definedName name="_xlnm.Print_Titles" localSheetId="0">'1、部门收支总表'!$1:5</definedName>
    <definedName name="_xlnm.Print_Area" localSheetId="1">'2、部门收入总表'!$A$1:R9</definedName>
    <definedName name="_xlnm.Print_Titles" localSheetId="1">'2、部门收入总表'!$1:5</definedName>
    <definedName name="_xlnm.Print_Area" localSheetId="2">'3、部门支出总表'!$A$1:T29</definedName>
    <definedName name="_xlnm.Print_Titles" localSheetId="2">'3、部门支出总表'!$1:6</definedName>
    <definedName name="_xlnm.Print_Area" localSheetId="3">'4、部门支出总表(分类)'!$A$1:Q29</definedName>
    <definedName name="_xlnm.Print_Titles" localSheetId="3">'4、部门支出总表(分类)'!$1:6</definedName>
    <definedName name="_xlnm.Print_Area" localSheetId="4">'5、支出分类(政府预算)'!$A$1:Q10</definedName>
    <definedName name="_xlnm.Print_Titles" localSheetId="4">'5、支出分类(政府预算)'!$1:7</definedName>
    <definedName name="_xlnm.Print_Area" localSheetId="5">'6、基本-工资福利'!$A$1:U20</definedName>
    <definedName name="_xlnm.Print_Titles" localSheetId="5">'6、基本-工资福利'!$1:5</definedName>
    <definedName name="_xlnm.Print_Area" localSheetId="6">'7、工资福利(政府预算)'!$A$1:M9</definedName>
    <definedName name="_xlnm.Print_Titles" localSheetId="6">'7、工资福利(政府预算)'!$1:5</definedName>
    <definedName name="_xlnm.Print_Area" localSheetId="7">'8、基本-商品服务'!$A$1:Y12</definedName>
    <definedName name="_xlnm.Print_Titles" localSheetId="7">'8、基本-商品服务'!$1:5</definedName>
    <definedName name="_xlnm.Print_Area" localSheetId="8">'9、商品服务(政府预算)'!$A$1:Q9</definedName>
    <definedName name="_xlnm.Print_Titles" localSheetId="8">'9、商品服务(政府预算)'!$1:6</definedName>
    <definedName name="_xlnm.Print_Area" localSheetId="9">'10、基本-个人家庭'!$A$1:P15</definedName>
    <definedName name="_xlnm.Print_Titles" localSheetId="9">'10、基本-个人家庭'!$1:5</definedName>
    <definedName name="_xlnm.Print_Area" localSheetId="10">'11、个人家庭(政府预算)'!$A$1:J9</definedName>
    <definedName name="_xlnm.Print_Titles" localSheetId="10">'11、个人家庭(政府预算)'!$1:6</definedName>
    <definedName name="_xlnm.Print_Area" localSheetId="11">'12、财政拨款收支总表'!$A$1:G28</definedName>
    <definedName name="_xlnm.Print_Area" localSheetId="12">'13、一般预算支出表'!$A$1:R29</definedName>
    <definedName name="_xlnm.Print_Titles" localSheetId="12">'13、一般预算支出表'!$1:7</definedName>
    <definedName name="_xlnm.Print_Area" localSheetId="13">'14、一般预算基本支出表'!$A$1:I26</definedName>
    <definedName name="_xlnm.Print_Titles" localSheetId="13">'14、一般预算基本支出表'!$1:6</definedName>
    <definedName name="_xlnm.Print_Area" localSheetId="14">'15、一般-工资福利'!$A$1:U20</definedName>
    <definedName name="_xlnm.Print_Titles" localSheetId="14">'15、一般-工资福利'!$1:5</definedName>
    <definedName name="_xlnm.Print_Area" localSheetId="15">'16、工资福利(政府预算)(2)'!$A$1:M9</definedName>
    <definedName name="_xlnm.Print_Titles" localSheetId="15">'16、工资福利(政府预算)(2)'!$1:6</definedName>
    <definedName name="_xlnm.Print_Area" localSheetId="16">'17、一般-商品服务'!$A$1:Y9</definedName>
    <definedName name="_xlnm.Print_Titles" localSheetId="16">'17、一般-商品服务'!$1:5</definedName>
    <definedName name="_xlnm.Print_Area" localSheetId="17">'18、商品服务(政府预算)(2)'!$A$1:Q9</definedName>
    <definedName name="_xlnm.Print_Titles" localSheetId="17">'18、商品服务(政府预算)(2)'!$1:6</definedName>
    <definedName name="_xlnm.Print_Area" localSheetId="18">'19、一般-个人家庭'!$A$1:P15</definedName>
    <definedName name="_xlnm.Print_Titles" localSheetId="18">'19、一般-个人家庭'!$1:5</definedName>
    <definedName name="_xlnm.Print_Area" localSheetId="19">'20、个人家庭(政府预算)(2)'!$A$1:J9</definedName>
    <definedName name="_xlnm.Print_Titles" localSheetId="19">'20、个人家庭(政府预算)(2)'!$1:6</definedName>
    <definedName name="_xlnm.Print_Area" localSheetId="20">'21、政府性基金'!$A$1:R7</definedName>
    <definedName name="_xlnm.Print_Titles" localSheetId="20">'21、政府性基金'!$1:7</definedName>
    <definedName name="_xlnm.Print_Area" localSheetId="21">'22、政府性基金(政府预算)'!$A$1:Q7</definedName>
    <definedName name="_xlnm.Print_Titles" localSheetId="21">'22、政府性基金(政府预算)'!$1:7</definedName>
    <definedName name="_xlnm.Print_Area" localSheetId="22">'23、专户'!$A$1:R10</definedName>
    <definedName name="_xlnm.Print_Titles" localSheetId="22">'23、专户'!$1:10</definedName>
    <definedName name="_xlnm.Print_Area" localSheetId="23">'24、专户(政府预算)'!$A$1:Q10</definedName>
    <definedName name="_xlnm.Print_Titles" localSheetId="23">'24、专户(政府预算)'!$1:10</definedName>
    <definedName name="_xlnm.Print_Area" localSheetId="24">'25、经费拨款'!$A$1:R26</definedName>
    <definedName name="_xlnm.Print_Titles" localSheetId="24">'25、经费拨款'!$1:7</definedName>
    <definedName name="_xlnm.Print_Area" localSheetId="25">'26、经费拨款(政府预算)'!$A$1:Q26</definedName>
    <definedName name="_xlnm.Print_Titles" localSheetId="25">'26、经费拨款(政府预算)'!$1:7</definedName>
    <definedName name="_xlnm.Print_Area" localSheetId="26">'27、专项'!$A$1:L9</definedName>
    <definedName name="_xlnm.Print_Titles" localSheetId="26">'27、专项'!$1:6</definedName>
    <definedName name="_xlnm.Print_Area" localSheetId="27">'28、三公'!$A$1:G13</definedName>
    <definedName name="_xlnm.Print_Titles" localSheetId="27">'28、三公'!$1:6</definedName>
    <definedName name="_xlnm.Print_Area" localSheetId="28">'29、项目支出绩效目标表'!$A$1:K9</definedName>
    <definedName name="_xlnm.Print_Titles" localSheetId="28">'29、项目支出绩效目标表'!$1:5</definedName>
    <definedName name="_xlnm.Print_Area" localSheetId="29">'30、部门整体支出绩效目标表'!$A$1:N8</definedName>
    <definedName name="_xlnm.Print_Titles" localSheetId="29">'30、部门整体支出绩效目标表'!$1:7</definedName>
  </definedNames>
  <calcPr calcId="144525"/>
</workbook>
</file>

<file path=xl/sharedStrings.xml><?xml version="1.0" encoding="utf-8"?>
<sst xmlns="http://schemas.openxmlformats.org/spreadsheetml/2006/main" count="345">
  <si>
    <t>附件1：</t>
  </si>
  <si>
    <t>部门收支总体情况表</t>
  </si>
  <si>
    <t>单位名称：常德市桃源县枫树乡</t>
  </si>
  <si>
    <t>单位:万元</t>
  </si>
  <si>
    <t>收                  入</t>
  </si>
  <si>
    <t xml:space="preserve"> </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</si>
  <si>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</si>
  <si>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</si>
  <si>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</si>
  <si>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</si>
  <si>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</si>
  <si>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</si>
  <si>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</si>
  <si>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</si>
  <si>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</si>
  <si>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</si>
  <si>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</si>
  <si>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</si>
  <si>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</si>
  <si>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</si>
  <si>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</si>
  <si>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</si>
  <si>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</si>
  <si>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</si>
  <si>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</si>
  <si>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</si>
  <si>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</si>
  <si>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</si>
  <si>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</si>
  <si>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</si>
  <si>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</si>
  <si>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</si>
  <si>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</si>
  <si>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</si>
  <si>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</si>
  <si>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</si>
  <si>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</si>
  <si>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</si>
  <si>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</si>
  <si>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</si>
  <si>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</si>
  <si>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</si>
  <si>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</si>
  <si>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</si>
  <si>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</si>
  <si>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</si>
  <si>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</si>
  <si>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</si>
  <si>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</si>
  <si>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</si>
  <si>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</si>
  <si>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</si>
  <si>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</si>
  <si>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</si>
  <si>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</si>
  <si>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</si>
  <si>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</si>
  <si>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</si>
  <si>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</si>
  <si>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</si>
  <si>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</si>
  <si>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</si>
  <si>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</si>
  <si>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</si>
  <si>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</si>
  <si>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</si>
  <si>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</si>
  <si>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</si>
  <si>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</si>
  <si>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</si>
  <si>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</si>
  <si>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</si>
  <si>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</si>
  <si>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</si>
  <si>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</si>
  <si>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</si>
  <si>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</si>
  <si>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</si>
  <si>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</si>
  <si>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</si>
  <si>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</si>
  <si>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</si>
  <si>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</si>
  <si>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</si>
  <si>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</si>
  <si>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</si>
  <si>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</si>
  <si>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</si>
  <si>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</si>
  <si>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</si>
  <si>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</si>
  <si>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</si>
  <si>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</si>
  <si>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</si>
  <si>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</si>
  <si>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</si>
  <si>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</si>
  <si>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</si>
  <si>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</si>
  <si>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</si>
  <si>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</si>
  <si>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</si>
  <si>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</si>
  <si>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</si>
  <si>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</si>
  <si>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</si>
  <si>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常德市桃源县枫树乡</t>
  </si>
  <si>
    <t>附件3：</t>
  </si>
  <si>
    <t>部门支出总体情况表</t>
  </si>
  <si>
    <t>科目</t>
  </si>
  <si>
    <t>科目编码</t>
  </si>
  <si>
    <t>科目名称</t>
  </si>
  <si>
    <t>类</t>
  </si>
  <si>
    <t>款</t>
  </si>
  <si>
    <t>项</t>
  </si>
  <si>
    <t>201</t>
  </si>
  <si>
    <t>一般公共服务支出</t>
  </si>
  <si>
    <t>03</t>
  </si>
  <si>
    <t>政府办公厅（室）及相关机构事务</t>
  </si>
  <si>
    <t>01</t>
  </si>
  <si>
    <t xml:space="preserve">    行政运行</t>
  </si>
  <si>
    <t>207</t>
  </si>
  <si>
    <t>文化旅游体育与传媒支出</t>
  </si>
  <si>
    <t>文化和旅游</t>
  </si>
  <si>
    <t>09</t>
  </si>
  <si>
    <t>群众文化</t>
  </si>
  <si>
    <t>208</t>
  </si>
  <si>
    <t>社会保障和就业支出</t>
  </si>
  <si>
    <t>20</t>
  </si>
  <si>
    <t>社会保障和就业</t>
  </si>
  <si>
    <t>210</t>
  </si>
  <si>
    <t>卫生健康支出</t>
  </si>
  <si>
    <t>07</t>
  </si>
  <si>
    <t>计划生育事务</t>
  </si>
  <si>
    <t>99</t>
  </si>
  <si>
    <t>其他计划生育事务支出</t>
  </si>
  <si>
    <t>212</t>
  </si>
  <si>
    <t>城乡社区支出</t>
  </si>
  <si>
    <t>其他城乡社区支出</t>
  </si>
  <si>
    <t>213</t>
  </si>
  <si>
    <t>农林水支出</t>
  </si>
  <si>
    <t>农业</t>
  </si>
  <si>
    <t>04</t>
  </si>
  <si>
    <t>事业运行</t>
  </si>
  <si>
    <t>02</t>
  </si>
  <si>
    <t>林业和草原</t>
  </si>
  <si>
    <t>事业机构</t>
  </si>
  <si>
    <t>水利</t>
  </si>
  <si>
    <t>水利行业业务管理</t>
  </si>
  <si>
    <t>224</t>
  </si>
  <si>
    <t>灾害防治及应急管理支出</t>
  </si>
  <si>
    <t>应急管理事务</t>
  </si>
  <si>
    <t>50</t>
  </si>
  <si>
    <t>229</t>
  </si>
  <si>
    <t>其他支出</t>
  </si>
  <si>
    <t>1</t>
  </si>
  <si>
    <t>附件4：</t>
  </si>
  <si>
    <t>部门支出总表(按部门预算经济分类)</t>
  </si>
  <si>
    <t>功能科目</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</si>
  <si>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</si>
  <si>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</si>
  <si>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</si>
  <si>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</si>
  <si>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</si>
  <si>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</si>
  <si>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</si>
  <si>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</si>
  <si>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</si>
  <si>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</si>
  <si>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</si>
  <si>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</si>
  <si>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附件5：</t>
  </si>
  <si>
    <t>部门支出总表(按政府预算经济分类)</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</si>
  <si>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</si>
  <si>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</si>
  <si>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</si>
  <si>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</si>
  <si>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</si>
  <si>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</si>
  <si>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</si>
  <si>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</si>
  <si>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</si>
  <si>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</si>
  <si>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</si>
  <si>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</si>
  <si>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附件6：</t>
  </si>
  <si>
    <t>省级基本支出预算明细表-工资福利支出(按部门预算经济分类)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</si>
  <si>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</si>
  <si>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</si>
  <si>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</si>
  <si>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</si>
  <si>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</si>
  <si>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</si>
  <si>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</si>
  <si>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</si>
  <si>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</si>
  <si>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</si>
  <si>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</si>
  <si>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</si>
  <si>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</si>
  <si>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</si>
  <si>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</si>
  <si>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</si>
  <si>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</si>
  <si>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</si>
  <si>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</si>
  <si>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</si>
  <si>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</si>
  <si>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</si>
  <si>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</si>
  <si>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</si>
  <si>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</si>
  <si>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</si>
  <si>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</si>
  <si>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</si>
  <si>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</si>
  <si>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</si>
  <si>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</si>
  <si>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</si>
  <si>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</si>
  <si>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</si>
  <si>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</si>
  <si>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</si>
  <si>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</si>
  <si>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</si>
  <si>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</si>
  <si>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</si>
  <si>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</si>
  <si>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</si>
  <si>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</si>
  <si>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省级基本支出预算明细表-商品和服务支出(按政府预算经济分类)</t>
  </si>
  <si>
    <t>办公经费</t>
  </si>
  <si>
    <t>委托业务费</t>
  </si>
  <si>
    <t>商品和服务支出</t>
  </si>
  <si>
    <t xml:space="preserve">  201</t>
  </si>
  <si>
    <t xml:space="preserve">    201</t>
  </si>
  <si>
    <t>附件10：</t>
  </si>
  <si>
    <t>省级基本支出预算明细表-对个人和家庭的补助(按部门预算经济分类)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</si>
  <si>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</si>
  <si>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</si>
  <si>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</si>
  <si>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</si>
  <si>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</si>
  <si>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</si>
  <si>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</si>
  <si>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</si>
  <si>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</si>
  <si>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</si>
  <si>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</si>
  <si>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</si>
  <si>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省级基本支出预算明细表-对个人和家庭的补助(按政府预算经济分类)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</si>
  <si>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</si>
  <si>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</si>
  <si>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</si>
  <si>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</si>
  <si>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</si>
  <si>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</si>
  <si>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</si>
  <si>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二、政府性基金拨款</t>
  </si>
  <si>
    <t>三、国有资本经营预算拨款</t>
  </si>
  <si>
    <t>本 年 收 入 合 计</t>
  </si>
  <si>
    <t>附件13：</t>
  </si>
  <si>
    <t>一般公共预算支出情况表</t>
  </si>
  <si>
    <t>附件14：</t>
  </si>
  <si>
    <t>一般公共预算基本支出情况表</t>
  </si>
  <si>
    <t>单位名称：津市市汪家桥街道办事处</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</si>
  <si>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</si>
  <si>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</si>
  <si>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</si>
  <si>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</si>
  <si>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</si>
  <si>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</si>
  <si>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</si>
  <si>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</si>
  <si>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</si>
  <si>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</si>
  <si>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</si>
  <si>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</si>
  <si>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</si>
  <si>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</si>
  <si>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</si>
  <si>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</si>
  <si>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</si>
  <si>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</si>
  <si>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</si>
  <si>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</si>
  <si>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</si>
  <si>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</si>
  <si>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</si>
  <si>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</si>
  <si>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</si>
  <si>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</si>
  <si>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</si>
  <si>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</si>
  <si>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</si>
  <si>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公用经费</t>
  </si>
  <si>
    <t>村级运转经费</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</si>
  <si>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</si>
  <si>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</si>
  <si>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</si>
  <si>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</si>
  <si>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</si>
  <si>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</si>
  <si>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</si>
  <si>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</si>
  <si>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</si>
  <si>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</si>
  <si>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</si>
  <si>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单位(项目支出)名称</t>
  </si>
  <si>
    <t>项目支出性质</t>
  </si>
  <si>
    <t>资金总额</t>
  </si>
  <si>
    <t>资金投向</t>
  </si>
  <si>
    <t>资金管理办法</t>
  </si>
  <si>
    <t>立项依据</t>
  </si>
  <si>
    <t>长期绩效目标</t>
  </si>
  <si>
    <t>年度绩效目标</t>
  </si>
  <si>
    <t>年度实施进度计划</t>
  </si>
  <si>
    <t>保障措施</t>
  </si>
  <si>
    <t>上级拨款</t>
  </si>
  <si>
    <t>全额</t>
  </si>
  <si>
    <t>按项目资金监管</t>
  </si>
  <si>
    <t>发改立项</t>
  </si>
  <si>
    <t>达标</t>
  </si>
  <si>
    <t>按年初计划执行</t>
  </si>
  <si>
    <t>资金、力量、进度三到位</t>
  </si>
  <si>
    <t>90003002</t>
  </si>
  <si>
    <t>大马山村道路建设改造</t>
  </si>
  <si>
    <t>翦家湖治理工程</t>
  </si>
  <si>
    <t>维回新村名宿项目建设</t>
  </si>
  <si>
    <t>表30：</t>
  </si>
  <si>
    <t>整体支出绩效目标表</t>
  </si>
  <si>
    <t>部门名称</t>
  </si>
  <si>
    <t>年度预算申请</t>
  </si>
  <si>
    <t>部门职能职责描述</t>
  </si>
  <si>
    <t>整体绩效目标</t>
  </si>
  <si>
    <t>部门整体支出年度绩效目标</t>
  </si>
  <si>
    <t>按收入性质分</t>
  </si>
  <si>
    <t>按支出性质分</t>
  </si>
  <si>
    <t>产出指标</t>
  </si>
  <si>
    <t>效益指标</t>
  </si>
  <si>
    <t>国有资本经营预算拨款</t>
  </si>
  <si>
    <t>纳入专户的非税收入拨款</t>
  </si>
  <si>
    <t>其他资金</t>
  </si>
  <si>
    <t>桃源县理公港镇</t>
  </si>
  <si>
    <t>提高居民生活品质和水平，提供休闲娱乐场所；调解居民矛盾，促进邻里和谐；统一建设改造居（村）级服务平台，便民利民，提升群众满意度。</t>
  </si>
</sst>
</file>

<file path=xl/styles.xml><?xml version="1.0" encoding="utf-8"?>
<styleSheet xmlns="http://schemas.openxmlformats.org/spreadsheetml/2006/main">
  <numFmts count="11">
    <numFmt numFmtId="41" formatCode="_ * #,##0_ ;_ * \-#,##0_ ;_ * &quot;-&quot;_ ;_ @_ "/>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177" formatCode=";;"/>
    <numFmt numFmtId="178" formatCode="* #,##0.00;* \-#,##0.00;* &quot;&quot;??;@"/>
    <numFmt numFmtId="179" formatCode="#,##0.0_ "/>
    <numFmt numFmtId="180" formatCode="0.00_);[Red]\(0.00\)"/>
    <numFmt numFmtId="181" formatCode="0000"/>
    <numFmt numFmtId="182" formatCode="#,##0.00_ "/>
  </numFmts>
  <fonts count="32">
    <font>
      <sz val="9"/>
      <name val="宋体"/>
      <charset val="134"/>
    </font>
    <font>
      <b/>
      <sz val="10"/>
      <name val="宋体"/>
      <charset val="134"/>
    </font>
    <font>
      <b/>
      <sz val="22"/>
      <name val="宋体"/>
      <charset val="134"/>
    </font>
    <font>
      <b/>
      <sz val="9"/>
      <name val="宋体"/>
      <charset val="134"/>
    </font>
    <font>
      <sz val="10"/>
      <name val="宋体"/>
      <charset val="134"/>
    </font>
    <font>
      <b/>
      <sz val="10"/>
      <color indexed="8"/>
      <name val="宋体"/>
      <charset val="134"/>
    </font>
    <font>
      <b/>
      <sz val="18"/>
      <name val="宋体"/>
      <charset val="134"/>
    </font>
    <font>
      <sz val="9"/>
      <color indexed="10"/>
      <name val="宋体"/>
      <charset val="134"/>
    </font>
    <font>
      <b/>
      <sz val="9"/>
      <color indexed="8"/>
      <name val="宋体"/>
      <charset val="134"/>
    </font>
    <font>
      <b/>
      <sz val="9"/>
      <color indexed="10"/>
      <name val="宋体"/>
      <charset val="134"/>
    </font>
    <font>
      <b/>
      <sz val="16"/>
      <name val="宋体"/>
      <charset val="134"/>
    </font>
    <font>
      <sz val="9"/>
      <color indexed="8"/>
      <name val="宋体"/>
      <charset val="134"/>
    </font>
    <font>
      <b/>
      <sz val="18"/>
      <color indexed="8"/>
      <name val="宋体"/>
      <charset val="134"/>
    </font>
    <font>
      <sz val="10"/>
      <color indexed="8"/>
      <name val="宋体"/>
      <charset val="134"/>
    </font>
    <font>
      <sz val="11"/>
      <color indexed="9"/>
      <name val="宋体"/>
      <charset val="0"/>
    </font>
    <font>
      <sz val="11"/>
      <color indexed="8"/>
      <name val="宋体"/>
      <charset val="0"/>
    </font>
    <font>
      <sz val="11"/>
      <color indexed="17"/>
      <name val="宋体"/>
      <charset val="0"/>
    </font>
    <font>
      <sz val="11"/>
      <color indexed="52"/>
      <name val="宋体"/>
      <charset val="0"/>
    </font>
    <font>
      <u/>
      <sz val="11"/>
      <color indexed="12"/>
      <name val="宋体"/>
      <charset val="0"/>
    </font>
    <font>
      <b/>
      <sz val="11"/>
      <color indexed="9"/>
      <name val="宋体"/>
      <charset val="0"/>
    </font>
    <font>
      <b/>
      <sz val="13"/>
      <color indexed="62"/>
      <name val="宋体"/>
      <charset val="134"/>
    </font>
    <font>
      <i/>
      <sz val="11"/>
      <color indexed="23"/>
      <name val="宋体"/>
      <charset val="0"/>
    </font>
    <font>
      <sz val="11"/>
      <color indexed="60"/>
      <name val="宋体"/>
      <charset val="0"/>
    </font>
    <font>
      <b/>
      <sz val="11"/>
      <color indexed="62"/>
      <name val="宋体"/>
      <charset val="134"/>
    </font>
    <font>
      <u/>
      <sz val="11"/>
      <color indexed="20"/>
      <name val="宋体"/>
      <charset val="0"/>
    </font>
    <font>
      <sz val="11"/>
      <color indexed="62"/>
      <name val="宋体"/>
      <charset val="0"/>
    </font>
    <font>
      <b/>
      <sz val="11"/>
      <color indexed="8"/>
      <name val="宋体"/>
      <charset val="0"/>
    </font>
    <font>
      <sz val="11"/>
      <color indexed="10"/>
      <name val="宋体"/>
      <charset val="0"/>
    </font>
    <font>
      <b/>
      <sz val="11"/>
      <color indexed="52"/>
      <name val="宋体"/>
      <charset val="0"/>
    </font>
    <font>
      <b/>
      <sz val="11"/>
      <color indexed="63"/>
      <name val="宋体"/>
      <charset val="0"/>
    </font>
    <font>
      <b/>
      <sz val="15"/>
      <color indexed="62"/>
      <name val="宋体"/>
      <charset val="134"/>
    </font>
    <font>
      <b/>
      <sz val="18"/>
      <color indexed="62"/>
      <name val="宋体"/>
      <charset val="134"/>
    </font>
  </fonts>
  <fills count="1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53"/>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5"/>
        <bgColor indexed="64"/>
      </patternFill>
    </fill>
    <fill>
      <patternFill patternType="solid">
        <fgColor indexed="29"/>
        <bgColor indexed="64"/>
      </patternFill>
    </fill>
    <fill>
      <patternFill patternType="solid">
        <fgColor indexed="47"/>
        <bgColor indexed="64"/>
      </patternFill>
    </fill>
    <fill>
      <patternFill patternType="solid">
        <fgColor indexed="57"/>
        <bgColor indexed="64"/>
      </patternFill>
    </fill>
    <fill>
      <patternFill patternType="solid">
        <fgColor indexed="43"/>
        <bgColor indexed="64"/>
      </patternFill>
    </fill>
    <fill>
      <patternFill patternType="solid">
        <fgColor indexed="26"/>
        <bgColor indexed="64"/>
      </patternFill>
    </fill>
    <fill>
      <patternFill patternType="solid">
        <fgColor indexed="10"/>
        <bgColor indexed="64"/>
      </patternFill>
    </fill>
    <fill>
      <patternFill patternType="solid">
        <fgColor indexed="25"/>
        <bgColor indexed="64"/>
      </patternFill>
    </fill>
    <fill>
      <patternFill patternType="solid">
        <fgColor indexed="27"/>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25"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20" applyNumberFormat="0" applyFont="0" applyAlignment="0" applyProtection="0">
      <alignment vertical="center"/>
    </xf>
    <xf numFmtId="0" fontId="14"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7" applyNumberFormat="0" applyFill="0" applyAlignment="0" applyProtection="0">
      <alignment vertical="center"/>
    </xf>
    <xf numFmtId="0" fontId="20" fillId="0" borderId="17" applyNumberFormat="0" applyFill="0" applyAlignment="0" applyProtection="0">
      <alignment vertical="center"/>
    </xf>
    <xf numFmtId="0" fontId="14" fillId="5" borderId="0" applyNumberFormat="0" applyBorder="0" applyAlignment="0" applyProtection="0">
      <alignment vertical="center"/>
    </xf>
    <xf numFmtId="0" fontId="23" fillId="0" borderId="18" applyNumberFormat="0" applyFill="0" applyAlignment="0" applyProtection="0">
      <alignment vertical="center"/>
    </xf>
    <xf numFmtId="0" fontId="14" fillId="8" borderId="0" applyNumberFormat="0" applyBorder="0" applyAlignment="0" applyProtection="0">
      <alignment vertical="center"/>
    </xf>
    <xf numFmtId="0" fontId="29" fillId="2" borderId="22" applyNumberFormat="0" applyAlignment="0" applyProtection="0">
      <alignment vertical="center"/>
    </xf>
    <xf numFmtId="0" fontId="28" fillId="2" borderId="19" applyNumberFormat="0" applyAlignment="0" applyProtection="0">
      <alignment vertical="center"/>
    </xf>
    <xf numFmtId="0" fontId="19" fillId="9" borderId="16" applyNumberFormat="0" applyAlignment="0" applyProtection="0">
      <alignment vertical="center"/>
    </xf>
    <xf numFmtId="0" fontId="15" fillId="11" borderId="0" applyNumberFormat="0" applyBorder="0" applyAlignment="0" applyProtection="0">
      <alignment vertical="center"/>
    </xf>
    <xf numFmtId="0" fontId="14" fillId="15" borderId="0" applyNumberFormat="0" applyBorder="0" applyAlignment="0" applyProtection="0">
      <alignment vertical="center"/>
    </xf>
    <xf numFmtId="0" fontId="17" fillId="0" borderId="15" applyNumberFormat="0" applyFill="0" applyAlignment="0" applyProtection="0">
      <alignment vertical="center"/>
    </xf>
    <xf numFmtId="0" fontId="26" fillId="0" borderId="21" applyNumberFormat="0" applyFill="0" applyAlignment="0" applyProtection="0">
      <alignment vertical="center"/>
    </xf>
    <xf numFmtId="0" fontId="16" fillId="6" borderId="0" applyNumberFormat="0" applyBorder="0" applyAlignment="0" applyProtection="0">
      <alignment vertical="center"/>
    </xf>
    <xf numFmtId="0" fontId="22" fillId="13" borderId="0" applyNumberFormat="0" applyBorder="0" applyAlignment="0" applyProtection="0">
      <alignment vertical="center"/>
    </xf>
    <xf numFmtId="0" fontId="15" fillId="17" borderId="0" applyNumberFormat="0" applyBorder="0" applyAlignment="0" applyProtection="0">
      <alignment vertical="center"/>
    </xf>
    <xf numFmtId="0" fontId="14" fillId="7" borderId="0" applyNumberFormat="0" applyBorder="0" applyAlignment="0" applyProtection="0">
      <alignment vertical="center"/>
    </xf>
    <xf numFmtId="0" fontId="15" fillId="3"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7" borderId="0" applyNumberFormat="0" applyBorder="0" applyAlignment="0" applyProtection="0">
      <alignment vertical="center"/>
    </xf>
    <xf numFmtId="0" fontId="15"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5" fillId="11" borderId="0" applyNumberFormat="0" applyBorder="0" applyAlignment="0" applyProtection="0">
      <alignment vertical="center"/>
    </xf>
    <xf numFmtId="0" fontId="14" fillId="11" borderId="0" applyNumberFormat="0" applyBorder="0" applyAlignment="0" applyProtection="0">
      <alignment vertical="center"/>
    </xf>
  </cellStyleXfs>
  <cellXfs count="238">
    <xf numFmtId="0" fontId="0" fillId="0" borderId="0" xfId="0" applyAlignment="1"/>
    <xf numFmtId="0" fontId="0" fillId="2" borderId="0" xfId="0" applyFill="1" applyAlignment="1"/>
    <xf numFmtId="0" fontId="1" fillId="0" borderId="0" xfId="0" applyNumberFormat="1" applyFont="1" applyFill="1" applyAlignment="1" applyProtection="1">
      <alignment vertical="center"/>
    </xf>
    <xf numFmtId="0" fontId="2" fillId="0" borderId="0" xfId="0" applyNumberFormat="1" applyFont="1" applyFill="1" applyAlignment="1" applyProtection="1">
      <alignment horizontal="centerContinuous"/>
    </xf>
    <xf numFmtId="0" fontId="1" fillId="0" borderId="0" xfId="0" applyFont="1" applyAlignment="1"/>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Continuous" vertical="center"/>
    </xf>
    <xf numFmtId="0" fontId="1" fillId="0" borderId="2"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vertical="center" wrapText="1"/>
    </xf>
    <xf numFmtId="4" fontId="1" fillId="2" borderId="4"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49" fontId="3" fillId="2" borderId="4"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0" fontId="0" fillId="0" borderId="0" xfId="0" applyFill="1" applyAlignment="1"/>
    <xf numFmtId="0" fontId="1" fillId="2" borderId="0" xfId="0" applyNumberFormat="1" applyFont="1" applyFill="1" applyAlignment="1" applyProtection="1">
      <alignment horizontal="right" vertical="center"/>
    </xf>
    <xf numFmtId="0" fontId="1" fillId="0" borderId="0" xfId="0" applyNumberFormat="1" applyFont="1" applyFill="1" applyAlignment="1" applyProtection="1">
      <alignment horizontal="right" vertical="center"/>
    </xf>
    <xf numFmtId="0" fontId="1" fillId="0" borderId="9" xfId="0" applyNumberFormat="1" applyFont="1" applyFill="1" applyBorder="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7"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wrapText="1"/>
    </xf>
    <xf numFmtId="0" fontId="1" fillId="2" borderId="9" xfId="0" applyNumberFormat="1" applyFont="1" applyFill="1" applyBorder="1" applyAlignment="1" applyProtection="1">
      <alignment vertical="center" wrapText="1"/>
    </xf>
    <xf numFmtId="0" fontId="1" fillId="2" borderId="0" xfId="0" applyNumberFormat="1" applyFont="1" applyFill="1" applyBorder="1" applyAlignment="1" applyProtection="1">
      <alignment vertical="center" wrapText="1"/>
    </xf>
    <xf numFmtId="0" fontId="4" fillId="2" borderId="4" xfId="0" applyNumberFormat="1" applyFont="1" applyFill="1" applyBorder="1" applyAlignment="1" applyProtection="1">
      <alignment vertical="center" wrapText="1"/>
    </xf>
    <xf numFmtId="9" fontId="1" fillId="2" borderId="9" xfId="0" applyNumberFormat="1" applyFont="1" applyFill="1" applyBorder="1" applyAlignment="1" applyProtection="1">
      <alignment vertical="center" wrapText="1"/>
    </xf>
    <xf numFmtId="9" fontId="1" fillId="2" borderId="4" xfId="0" applyNumberFormat="1" applyFont="1" applyFill="1" applyBorder="1" applyAlignment="1" applyProtection="1">
      <alignment vertical="center" wrapText="1"/>
    </xf>
    <xf numFmtId="9" fontId="1" fillId="2" borderId="0" xfId="0" applyNumberFormat="1" applyFont="1" applyFill="1" applyBorder="1" applyAlignment="1" applyProtection="1">
      <alignment vertical="center" wrapText="1"/>
    </xf>
    <xf numFmtId="0" fontId="0" fillId="0" borderId="0" xfId="0" applyAlignment="1">
      <alignment horizontal="center"/>
    </xf>
    <xf numFmtId="0" fontId="2" fillId="0" borderId="0" xfId="0" applyNumberFormat="1" applyFont="1" applyFill="1" applyAlignment="1" applyProtection="1">
      <alignment horizontal="center"/>
    </xf>
    <xf numFmtId="0" fontId="3" fillId="0" borderId="0" xfId="0" applyNumberFormat="1" applyFont="1" applyFill="1" applyAlignment="1" applyProtection="1">
      <alignment horizontal="left" vertical="center"/>
    </xf>
    <xf numFmtId="0" fontId="3" fillId="3" borderId="0" xfId="0" applyNumberFormat="1" applyFont="1" applyFill="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center" wrapText="1"/>
    </xf>
    <xf numFmtId="0" fontId="0" fillId="0" borderId="0" xfId="0" applyFill="1" applyAlignment="1">
      <alignment horizontal="center"/>
    </xf>
    <xf numFmtId="0" fontId="3" fillId="0" borderId="10"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left" vertical="center" wrapText="1"/>
    </xf>
    <xf numFmtId="0" fontId="3" fillId="0" borderId="0" xfId="0" applyNumberFormat="1" applyFont="1" applyFill="1" applyAlignment="1" applyProtection="1"/>
    <xf numFmtId="0" fontId="1" fillId="0" borderId="11" xfId="0" applyNumberFormat="1" applyFont="1" applyFill="1" applyBorder="1" applyAlignment="1" applyProtection="1">
      <alignment horizontal="left" vertical="center"/>
    </xf>
    <xf numFmtId="0" fontId="1" fillId="3" borderId="11"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left" vertical="center" wrapText="1"/>
    </xf>
    <xf numFmtId="0" fontId="3" fillId="2" borderId="0" xfId="0" applyNumberFormat="1" applyFont="1" applyFill="1" applyAlignment="1" applyProtection="1"/>
    <xf numFmtId="0" fontId="3" fillId="0" borderId="0" xfId="0" applyNumberFormat="1" applyFont="1" applyFill="1" applyAlignment="1" applyProtection="1">
      <alignment vertical="center"/>
    </xf>
    <xf numFmtId="0" fontId="1" fillId="0" borderId="0" xfId="0" applyNumberFormat="1" applyFont="1" applyFill="1" applyAlignment="1" applyProtection="1">
      <alignment vertical="center" wrapText="1"/>
    </xf>
    <xf numFmtId="178" fontId="1" fillId="0" borderId="0" xfId="0" applyNumberFormat="1" applyFont="1" applyFill="1" applyAlignment="1" applyProtection="1">
      <alignment vertical="center"/>
    </xf>
    <xf numFmtId="179" fontId="1"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xf>
    <xf numFmtId="0" fontId="1" fillId="2" borderId="11"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vertical="center" wrapText="1"/>
    </xf>
    <xf numFmtId="0" fontId="4" fillId="2"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4" fillId="2" borderId="10" xfId="0" applyFont="1" applyFill="1" applyBorder="1" applyAlignment="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8" xfId="0"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0" fontId="1" fillId="2" borderId="0" xfId="0" applyNumberFormat="1" applyFont="1" applyFill="1" applyAlignment="1" applyProtection="1">
      <alignment horizontal="right"/>
    </xf>
    <xf numFmtId="0" fontId="4" fillId="2" borderId="9"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xf numFmtId="0" fontId="3" fillId="0" borderId="4" xfId="0" applyNumberFormat="1" applyFont="1" applyFill="1" applyBorder="1" applyAlignment="1" applyProtection="1">
      <alignment vertical="center"/>
    </xf>
    <xf numFmtId="0" fontId="3" fillId="0" borderId="4" xfId="0" applyNumberFormat="1" applyFont="1" applyFill="1" applyBorder="1" applyAlignment="1" applyProtection="1"/>
    <xf numFmtId="0" fontId="7" fillId="0" borderId="0" xfId="0" applyFont="1" applyAlignment="1"/>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1" fillId="2" borderId="5" xfId="0" applyNumberFormat="1" applyFont="1" applyFill="1" applyBorder="1" applyAlignment="1" applyProtection="1">
      <alignment horizontal="center" vertical="center" wrapText="1"/>
    </xf>
    <xf numFmtId="178" fontId="1" fillId="2" borderId="5"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8" fontId="1" fillId="2" borderId="1"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protection locked="0"/>
    </xf>
    <xf numFmtId="177" fontId="1" fillId="2" borderId="4" xfId="0" applyNumberFormat="1" applyFont="1" applyFill="1" applyBorder="1" applyAlignment="1" applyProtection="1">
      <alignment horizontal="left" vertical="center" wrapText="1"/>
      <protection locked="0"/>
    </xf>
    <xf numFmtId="4" fontId="1" fillId="2" borderId="1" xfId="0" applyNumberFormat="1" applyFont="1" applyFill="1" applyBorder="1" applyAlignment="1" applyProtection="1">
      <alignment horizontal="right" vertical="center" wrapText="1"/>
      <protection locked="0"/>
    </xf>
    <xf numFmtId="49" fontId="1" fillId="2" borderId="1" xfId="0" applyNumberFormat="1" applyFont="1" applyFill="1" applyBorder="1" applyAlignment="1" applyProtection="1">
      <alignment horizontal="center" vertical="center" wrapText="1"/>
    </xf>
    <xf numFmtId="177"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horizontal="left" vertical="center" wrapText="1"/>
    </xf>
    <xf numFmtId="0" fontId="3" fillId="2" borderId="0" xfId="0" applyNumberFormat="1" applyFont="1" applyFill="1" applyAlignment="1" applyProtection="1">
      <alignment horizontal="center" vertical="center" wrapText="1"/>
    </xf>
    <xf numFmtId="0" fontId="1" fillId="0" borderId="11" xfId="0" applyNumberFormat="1" applyFont="1" applyFill="1" applyBorder="1" applyAlignment="1" applyProtection="1">
      <alignment vertical="center"/>
    </xf>
    <xf numFmtId="0" fontId="1" fillId="3" borderId="11"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178" fontId="1" fillId="2" borderId="10" xfId="0" applyNumberFormat="1" applyFont="1" applyFill="1" applyBorder="1" applyAlignment="1" applyProtection="1">
      <alignment horizontal="center" vertical="center" wrapText="1"/>
    </xf>
    <xf numFmtId="176" fontId="8" fillId="2" borderId="10" xfId="0" applyNumberFormat="1" applyFont="1" applyFill="1" applyBorder="1" applyAlignment="1" applyProtection="1">
      <alignment horizontal="center" vertical="center" wrapText="1"/>
    </xf>
    <xf numFmtId="180" fontId="8" fillId="2" borderId="10"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178" fontId="1" fillId="2" borderId="8" xfId="0" applyNumberFormat="1" applyFont="1" applyFill="1" applyBorder="1" applyAlignment="1" applyProtection="1">
      <alignment horizontal="center" vertical="center" wrapText="1"/>
    </xf>
    <xf numFmtId="176" fontId="8" fillId="2" borderId="8" xfId="0" applyNumberFormat="1" applyFont="1" applyFill="1" applyBorder="1" applyAlignment="1" applyProtection="1">
      <alignment horizontal="center" vertical="center" wrapText="1"/>
    </xf>
    <xf numFmtId="180" fontId="8" fillId="2" borderId="8" xfId="0" applyNumberFormat="1" applyFont="1" applyFill="1" applyBorder="1" applyAlignment="1" applyProtection="1">
      <alignment horizontal="center" vertical="center" wrapText="1"/>
    </xf>
    <xf numFmtId="4" fontId="1" fillId="2" borderId="4" xfId="0" applyNumberFormat="1" applyFont="1" applyFill="1" applyBorder="1" applyAlignment="1" applyProtection="1">
      <alignment horizontal="right" vertical="center" wrapText="1"/>
      <protection locked="0"/>
    </xf>
    <xf numFmtId="0" fontId="1" fillId="2" borderId="11" xfId="0" applyNumberFormat="1" applyFont="1" applyFill="1" applyBorder="1" applyAlignment="1" applyProtection="1">
      <alignment horizontal="left" vertical="center"/>
    </xf>
    <xf numFmtId="0" fontId="1" fillId="2" borderId="11" xfId="0" applyNumberFormat="1" applyFont="1" applyFill="1" applyBorder="1" applyAlignment="1" applyProtection="1">
      <alignment vertical="center"/>
    </xf>
    <xf numFmtId="0" fontId="1" fillId="0" borderId="10" xfId="0" applyNumberFormat="1" applyFont="1" applyFill="1" applyBorder="1" applyAlignment="1" applyProtection="1">
      <alignment horizontal="center" vertical="center"/>
    </xf>
    <xf numFmtId="176" fontId="8" fillId="2" borderId="4" xfId="0" applyNumberFormat="1" applyFont="1" applyFill="1" applyBorder="1" applyAlignment="1" applyProtection="1">
      <alignment horizontal="center" vertical="center" wrapText="1"/>
    </xf>
    <xf numFmtId="180" fontId="8" fillId="2" borderId="4" xfId="0" applyNumberFormat="1" applyFont="1" applyFill="1" applyBorder="1" applyAlignment="1" applyProtection="1">
      <alignment horizontal="center" vertical="center" wrapText="1"/>
    </xf>
    <xf numFmtId="178" fontId="1" fillId="2" borderId="4"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181"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181" fontId="1" fillId="0" borderId="11" xfId="0" applyNumberFormat="1" applyFont="1" applyFill="1" applyBorder="1" applyAlignment="1" applyProtection="1">
      <alignment horizontal="left" vertical="center"/>
    </xf>
    <xf numFmtId="181" fontId="1" fillId="3" borderId="11" xfId="0" applyNumberFormat="1" applyFont="1" applyFill="1" applyBorder="1" applyAlignment="1" applyProtection="1">
      <alignment horizontal="left" vertical="center"/>
    </xf>
    <xf numFmtId="0" fontId="1" fillId="0"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10" xfId="0" applyNumberFormat="1" applyFont="1" applyFill="1" applyBorder="1" applyAlignment="1" applyProtection="1">
      <alignment horizontal="center" vertical="center"/>
    </xf>
    <xf numFmtId="178" fontId="1" fillId="0" borderId="0" xfId="0" applyNumberFormat="1" applyFont="1" applyFill="1" applyAlignment="1" applyProtection="1">
      <alignment horizontal="right" vertical="center" wrapText="1"/>
    </xf>
    <xf numFmtId="0" fontId="1" fillId="0" borderId="11" xfId="0" applyNumberFormat="1" applyFont="1" applyFill="1" applyBorder="1" applyAlignment="1" applyProtection="1">
      <alignment horizontal="right"/>
    </xf>
    <xf numFmtId="0" fontId="3" fillId="2" borderId="2" xfId="0" applyNumberFormat="1" applyFont="1" applyFill="1" applyBorder="1" applyAlignment="1" applyProtection="1"/>
    <xf numFmtId="181" fontId="1" fillId="0" borderId="11" xfId="0" applyNumberFormat="1" applyFont="1" applyFill="1" applyBorder="1" applyAlignment="1" applyProtection="1">
      <alignment vertical="center"/>
    </xf>
    <xf numFmtId="181" fontId="1" fillId="3" borderId="11" xfId="0" applyNumberFormat="1" applyFont="1" applyFill="1" applyBorder="1" applyAlignment="1" applyProtection="1">
      <alignment vertical="center"/>
    </xf>
    <xf numFmtId="0" fontId="1" fillId="2" borderId="1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wrapText="1"/>
    </xf>
    <xf numFmtId="4" fontId="5" fillId="2" borderId="4" xfId="0" applyNumberFormat="1" applyFont="1" applyFill="1" applyBorder="1" applyAlignment="1" applyProtection="1">
      <alignment horizontal="right" vertical="center" wrapText="1"/>
    </xf>
    <xf numFmtId="178" fontId="1" fillId="0" borderId="0" xfId="0" applyNumberFormat="1" applyFont="1" applyFill="1" applyAlignment="1" applyProtection="1">
      <alignment horizontal="center" vertical="center" wrapText="1"/>
    </xf>
    <xf numFmtId="178" fontId="1" fillId="0" borderId="0" xfId="0" applyNumberFormat="1" applyFont="1" applyFill="1" applyAlignment="1" applyProtection="1">
      <alignment horizontal="center" vertical="center"/>
    </xf>
    <xf numFmtId="0" fontId="1" fillId="2" borderId="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78" fontId="6"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horizontal="centerContinuous" vertical="center"/>
    </xf>
    <xf numFmtId="178" fontId="1" fillId="0" borderId="0" xfId="0" applyNumberFormat="1" applyFont="1" applyFill="1" applyAlignment="1" applyProtection="1">
      <alignment horizontal="right" vertical="center"/>
    </xf>
    <xf numFmtId="178" fontId="1" fillId="0" borderId="0" xfId="0" applyNumberFormat="1" applyFont="1" applyFill="1" applyAlignment="1" applyProtection="1">
      <alignment horizontal="right"/>
    </xf>
    <xf numFmtId="178" fontId="1" fillId="2" borderId="4" xfId="0" applyNumberFormat="1" applyFont="1" applyFill="1" applyBorder="1" applyAlignment="1" applyProtection="1">
      <alignment horizontal="center" vertical="center"/>
    </xf>
    <xf numFmtId="0" fontId="0" fillId="0" borderId="4" xfId="0" applyBorder="1" applyAlignment="1"/>
    <xf numFmtId="0" fontId="1" fillId="2" borderId="7" xfId="0" applyNumberFormat="1" applyFont="1" applyFill="1" applyBorder="1" applyAlignment="1" applyProtection="1">
      <alignment horizontal="centerContinuous" vertical="center"/>
    </xf>
    <xf numFmtId="0" fontId="1" fillId="0" borderId="7"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xf>
    <xf numFmtId="178" fontId="1" fillId="0" borderId="11" xfId="0" applyNumberFormat="1" applyFont="1" applyFill="1" applyBorder="1" applyAlignment="1" applyProtection="1">
      <alignment horizontal="right"/>
    </xf>
    <xf numFmtId="180" fontId="1" fillId="2" borderId="4" xfId="0" applyNumberFormat="1" applyFont="1" applyFill="1" applyBorder="1" applyAlignment="1" applyProtection="1">
      <alignment vertical="center" wrapText="1"/>
    </xf>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Continuous" vertical="center" wrapText="1"/>
    </xf>
    <xf numFmtId="0" fontId="3" fillId="2" borderId="4" xfId="0" applyNumberFormat="1" applyFont="1" applyFill="1" applyBorder="1" applyAlignment="1" applyProtection="1">
      <alignment horizontal="centerContinuous" vertical="center" wrapText="1"/>
    </xf>
    <xf numFmtId="0" fontId="9" fillId="0" borderId="0" xfId="0" applyNumberFormat="1" applyFont="1" applyFill="1" applyAlignment="1" applyProtection="1"/>
    <xf numFmtId="0" fontId="1" fillId="2" borderId="11" xfId="0" applyNumberFormat="1" applyFont="1" applyFill="1" applyBorder="1" applyAlignment="1" applyProtection="1">
      <alignment horizontal="right"/>
    </xf>
    <xf numFmtId="178" fontId="1" fillId="2" borderId="7" xfId="0" applyNumberFormat="1" applyFont="1" applyFill="1" applyBorder="1" applyAlignment="1" applyProtection="1">
      <alignment horizontal="centerContinuous" vertical="center"/>
    </xf>
    <xf numFmtId="0" fontId="0" fillId="2" borderId="0" xfId="0" applyFill="1" applyAlignment="1" applyProtection="1">
      <protection locked="0"/>
    </xf>
    <xf numFmtId="0" fontId="3" fillId="2" borderId="0" xfId="0" applyNumberFormat="1" applyFont="1" applyFill="1" applyAlignment="1" applyProtection="1">
      <protection locked="0"/>
    </xf>
    <xf numFmtId="0" fontId="10"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right"/>
    </xf>
    <xf numFmtId="0" fontId="3" fillId="2" borderId="4"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vertical="center"/>
    </xf>
    <xf numFmtId="4" fontId="1" fillId="2" borderId="10" xfId="0" applyNumberFormat="1" applyFont="1" applyFill="1" applyBorder="1" applyAlignment="1" applyProtection="1">
      <alignment horizontal="right" vertical="center" wrapText="1"/>
    </xf>
    <xf numFmtId="0" fontId="1" fillId="2" borderId="3" xfId="0" applyNumberFormat="1" applyFont="1" applyFill="1" applyBorder="1" applyAlignment="1" applyProtection="1">
      <alignment vertical="center"/>
    </xf>
    <xf numFmtId="0" fontId="3" fillId="2" borderId="10" xfId="0" applyNumberFormat="1" applyFont="1" applyFill="1" applyBorder="1" applyAlignment="1" applyProtection="1"/>
    <xf numFmtId="4" fontId="1" fillId="2" borderId="12" xfId="0" applyNumberFormat="1" applyFont="1" applyFill="1" applyBorder="1" applyAlignment="1" applyProtection="1">
      <alignment horizontal="right" vertical="center" wrapText="1"/>
    </xf>
    <xf numFmtId="0" fontId="0" fillId="2" borderId="4" xfId="0" applyFill="1" applyBorder="1" applyAlignment="1"/>
    <xf numFmtId="0" fontId="3" fillId="2" borderId="7" xfId="0" applyNumberFormat="1" applyFont="1" applyFill="1" applyBorder="1" applyAlignment="1" applyProtection="1"/>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left" vertical="center" wrapText="1"/>
    </xf>
    <xf numFmtId="0" fontId="0" fillId="2" borderId="7" xfId="0" applyFill="1" applyBorder="1" applyAlignment="1"/>
    <xf numFmtId="0" fontId="1" fillId="2" borderId="1" xfId="0" applyNumberFormat="1" applyFont="1" applyFill="1" applyBorder="1" applyAlignment="1" applyProtection="1">
      <alignment horizontal="left" vertical="center" wrapText="1"/>
    </xf>
    <xf numFmtId="4" fontId="1" fillId="2" borderId="8" xfId="0" applyNumberFormat="1" applyFont="1" applyFill="1" applyBorder="1" applyAlignment="1" applyProtection="1">
      <alignment horizontal="right"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181" fontId="1" fillId="3" borderId="0" xfId="0" applyNumberFormat="1" applyFont="1" applyFill="1" applyAlignment="1" applyProtection="1">
      <alignment horizontal="left" vertical="center"/>
    </xf>
    <xf numFmtId="0" fontId="1" fillId="2" borderId="6"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2" borderId="9" xfId="0" applyNumberFormat="1" applyFont="1" applyFill="1" applyBorder="1" applyAlignment="1" applyProtection="1">
      <alignment horizontal="center" vertical="center"/>
    </xf>
    <xf numFmtId="178" fontId="1" fillId="2" borderId="1" xfId="0" applyNumberFormat="1" applyFont="1" applyFill="1" applyBorder="1" applyAlignment="1" applyProtection="1">
      <alignment horizontal="center" vertical="center"/>
    </xf>
    <xf numFmtId="178" fontId="1" fillId="2" borderId="9" xfId="0" applyNumberFormat="1" applyFont="1" applyFill="1" applyBorder="1" applyAlignment="1" applyProtection="1">
      <alignment horizontal="center" vertical="center"/>
    </xf>
    <xf numFmtId="178" fontId="1" fillId="2" borderId="7" xfId="0" applyNumberFormat="1" applyFont="1" applyFill="1" applyBorder="1" applyAlignment="1" applyProtection="1">
      <alignment horizontal="center" vertical="center" wrapText="1"/>
    </xf>
    <xf numFmtId="0" fontId="7" fillId="2" borderId="0" xfId="0" applyFont="1" applyFill="1" applyAlignment="1"/>
    <xf numFmtId="0" fontId="1" fillId="2" borderId="0" xfId="0" applyNumberFormat="1" applyFont="1" applyFill="1" applyAlignment="1" applyProtection="1">
      <alignment vertical="center"/>
    </xf>
    <xf numFmtId="0" fontId="6" fillId="2" borderId="0" xfId="0" applyNumberFormat="1" applyFont="1" applyFill="1" applyAlignment="1" applyProtection="1">
      <alignment horizontal="centerContinuous" vertical="center"/>
    </xf>
    <xf numFmtId="0" fontId="1" fillId="2" borderId="14" xfId="0" applyNumberFormat="1" applyFont="1" applyFill="1" applyBorder="1" applyAlignment="1" applyProtection="1">
      <alignment horizontal="center" vertical="center" wrapText="1"/>
    </xf>
    <xf numFmtId="0" fontId="9" fillId="2" borderId="0" xfId="0" applyNumberFormat="1" applyFont="1" applyFill="1" applyAlignment="1" applyProtection="1"/>
    <xf numFmtId="0" fontId="6" fillId="2" borderId="0" xfId="0" applyNumberFormat="1" applyFont="1" applyFill="1" applyAlignment="1" applyProtection="1">
      <alignment horizontal="center" vertical="center"/>
    </xf>
    <xf numFmtId="0" fontId="1" fillId="2" borderId="0" xfId="0" applyNumberFormat="1" applyFont="1" applyFill="1" applyAlignment="1" applyProtection="1"/>
    <xf numFmtId="0" fontId="1" fillId="2" borderId="1" xfId="0" applyNumberFormat="1" applyFont="1" applyFill="1" applyBorder="1" applyAlignment="1" applyProtection="1">
      <alignment vertical="center" wrapText="1"/>
    </xf>
    <xf numFmtId="0" fontId="1" fillId="2" borderId="3" xfId="0" applyNumberFormat="1" applyFont="1" applyFill="1" applyBorder="1" applyAlignment="1" applyProtection="1">
      <alignment vertical="center" wrapText="1"/>
    </xf>
    <xf numFmtId="0" fontId="1" fillId="2" borderId="10" xfId="0" applyNumberFormat="1" applyFont="1" applyFill="1" applyBorder="1" applyAlignment="1" applyProtection="1">
      <alignment vertical="center" wrapText="1"/>
    </xf>
    <xf numFmtId="0" fontId="1" fillId="2" borderId="4" xfId="0" applyFont="1" applyFill="1" applyBorder="1" applyAlignment="1">
      <alignment horizontal="right" vertical="center"/>
    </xf>
    <xf numFmtId="182" fontId="1" fillId="2" borderId="4" xfId="0" applyNumberFormat="1" applyFont="1" applyFill="1" applyBorder="1" applyAlignment="1">
      <alignment horizontal="right" vertical="center"/>
    </xf>
    <xf numFmtId="0" fontId="0" fillId="2" borderId="0" xfId="0" applyFont="1" applyFill="1" applyAlignment="1"/>
    <xf numFmtId="0" fontId="11" fillId="2" borderId="0" xfId="0" applyFont="1" applyFill="1" applyAlignment="1"/>
    <xf numFmtId="0" fontId="5" fillId="2" borderId="0" xfId="0" applyNumberFormat="1" applyFont="1" applyFill="1" applyAlignment="1" applyProtection="1">
      <alignment vertical="center"/>
    </xf>
    <xf numFmtId="0" fontId="5" fillId="2" borderId="0" xfId="0" applyNumberFormat="1" applyFont="1" applyFill="1" applyAlignment="1" applyProtection="1">
      <alignment vertical="center" wrapText="1"/>
    </xf>
    <xf numFmtId="0" fontId="8" fillId="2" borderId="0" xfId="0" applyNumberFormat="1" applyFont="1" applyFill="1" applyAlignment="1" applyProtection="1"/>
    <xf numFmtId="0" fontId="12" fillId="2" borderId="0" xfId="0" applyNumberFormat="1" applyFont="1" applyFill="1" applyAlignment="1" applyProtection="1">
      <alignment horizontal="center"/>
    </xf>
    <xf numFmtId="0" fontId="5" fillId="2" borderId="11" xfId="0" applyNumberFormat="1" applyFont="1" applyFill="1" applyBorder="1" applyAlignment="1" applyProtection="1">
      <alignment horizontal="left" vertical="center"/>
    </xf>
    <xf numFmtId="0" fontId="5" fillId="2" borderId="0" xfId="0" applyNumberFormat="1" applyFont="1" applyFill="1" applyAlignment="1" applyProtection="1"/>
    <xf numFmtId="0" fontId="5" fillId="2" borderId="4" xfId="0" applyNumberFormat="1" applyFont="1" applyFill="1" applyBorder="1" applyAlignment="1" applyProtection="1">
      <alignment horizontal="center" vertical="center" wrapText="1"/>
    </xf>
    <xf numFmtId="0" fontId="13" fillId="2" borderId="4"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center" vertical="center" wrapText="1"/>
    </xf>
    <xf numFmtId="0" fontId="13" fillId="2" borderId="3" xfId="0" applyNumberFormat="1" applyFont="1" applyFill="1" applyBorder="1" applyAlignment="1" applyProtection="1">
      <alignment horizontal="center" vertical="center" wrapText="1"/>
    </xf>
    <xf numFmtId="0" fontId="13" fillId="2" borderId="9" xfId="0" applyNumberFormat="1" applyFont="1" applyFill="1" applyBorder="1" applyAlignment="1" applyProtection="1">
      <alignment horizontal="center" vertical="center" wrapText="1"/>
    </xf>
    <xf numFmtId="0" fontId="13" fillId="2" borderId="6" xfId="0" applyNumberFormat="1" applyFont="1" applyFill="1" applyBorder="1" applyAlignment="1" applyProtection="1">
      <alignment horizontal="center" vertical="center" wrapText="1"/>
    </xf>
    <xf numFmtId="0" fontId="13" fillId="2" borderId="7" xfId="0" applyNumberFormat="1" applyFont="1" applyFill="1" applyBorder="1" applyAlignment="1" applyProtection="1">
      <alignment horizontal="center" vertical="center" wrapText="1"/>
    </xf>
    <xf numFmtId="0" fontId="13" fillId="2" borderId="5" xfId="0" applyNumberFormat="1" applyFont="1" applyFill="1" applyBorder="1" applyAlignment="1" applyProtection="1">
      <alignment horizontal="center" vertical="center" wrapText="1"/>
    </xf>
    <xf numFmtId="0" fontId="13" fillId="2" borderId="10" xfId="0" applyFont="1" applyFill="1" applyBorder="1" applyAlignment="1">
      <alignment horizontal="center" vertical="center" wrapText="1"/>
    </xf>
    <xf numFmtId="0" fontId="13" fillId="2" borderId="10" xfId="0" applyNumberFormat="1" applyFont="1" applyFill="1" applyBorder="1" applyAlignment="1" applyProtection="1">
      <alignment horizontal="center" vertical="center" wrapText="1"/>
    </xf>
    <xf numFmtId="0" fontId="13" fillId="2" borderId="7" xfId="0" applyFont="1" applyFill="1" applyBorder="1" applyAlignment="1">
      <alignment horizontal="center" vertical="center" wrapText="1"/>
    </xf>
    <xf numFmtId="177" fontId="5" fillId="2" borderId="1" xfId="0" applyNumberFormat="1" applyFont="1" applyFill="1" applyBorder="1" applyAlignment="1" applyProtection="1">
      <alignment horizontal="left" vertical="center" wrapText="1"/>
    </xf>
    <xf numFmtId="4" fontId="5" fillId="2" borderId="1" xfId="0" applyNumberFormat="1" applyFont="1" applyFill="1" applyBorder="1" applyAlignment="1" applyProtection="1">
      <alignment horizontal="right" vertical="center" wrapText="1"/>
    </xf>
    <xf numFmtId="0" fontId="5" fillId="2" borderId="4" xfId="0" applyNumberFormat="1" applyFont="1" applyFill="1" applyBorder="1" applyAlignment="1" applyProtection="1">
      <alignment vertical="center"/>
    </xf>
    <xf numFmtId="179" fontId="5" fillId="2" borderId="0" xfId="0" applyNumberFormat="1" applyFont="1" applyFill="1" applyAlignment="1" applyProtection="1">
      <alignment horizontal="right" vertical="center"/>
    </xf>
    <xf numFmtId="179" fontId="5" fillId="2" borderId="0" xfId="0" applyNumberFormat="1" applyFont="1" applyFill="1" applyAlignment="1" applyProtection="1">
      <alignment horizontal="right"/>
    </xf>
    <xf numFmtId="0" fontId="0" fillId="0" borderId="0" xfId="0" applyAlignment="1">
      <alignment vertical="center"/>
    </xf>
    <xf numFmtId="0" fontId="10" fillId="0" borderId="0" xfId="0" applyNumberFormat="1" applyFont="1" applyFill="1" applyAlignment="1" applyProtection="1">
      <alignment horizontal="centerContinuous" vertical="center"/>
    </xf>
    <xf numFmtId="0" fontId="3" fillId="0" borderId="4" xfId="0" applyNumberFormat="1" applyFont="1" applyFill="1" applyBorder="1" applyAlignment="1" applyProtection="1">
      <alignment horizontal="centerContinuous" vertical="center"/>
    </xf>
    <xf numFmtId="4" fontId="1" fillId="2" borderId="4" xfId="0" applyNumberFormat="1" applyFont="1" applyFill="1" applyBorder="1" applyAlignment="1" applyProtection="1">
      <alignment horizontal="right" vertical="center"/>
    </xf>
    <xf numFmtId="0" fontId="1" fillId="2" borderId="9" xfId="0" applyNumberFormat="1" applyFont="1" applyFill="1" applyBorder="1" applyAlignment="1" applyProtection="1">
      <alignment vertical="center"/>
    </xf>
    <xf numFmtId="0" fontId="1" fillId="0" borderId="4" xfId="0" applyFont="1" applyFill="1" applyBorder="1" applyAlignment="1">
      <alignment horizontal="left" vertical="center" wrapText="1"/>
    </xf>
    <xf numFmtId="0" fontId="1" fillId="2" borderId="9" xfId="0" applyNumberFormat="1" applyFont="1" applyFill="1" applyBorder="1" applyAlignment="1" applyProtection="1">
      <alignment horizontal="left" vertical="center" wrapText="1"/>
    </xf>
    <xf numFmtId="0" fontId="1" fillId="0" borderId="4" xfId="0" applyFont="1" applyBorder="1" applyAlignment="1">
      <alignment horizontal="left" vertical="center" wrapText="1"/>
    </xf>
    <xf numFmtId="4" fontId="1" fillId="2" borderId="8" xfId="0" applyNumberFormat="1" applyFont="1" applyFill="1" applyBorder="1" applyAlignment="1" applyProtection="1"/>
    <xf numFmtId="4" fontId="1" fillId="2" borderId="4" xfId="0" applyNumberFormat="1" applyFont="1" applyFill="1" applyBorder="1" applyAlignment="1" applyProtection="1"/>
    <xf numFmtId="0" fontId="4" fillId="0" borderId="4" xfId="0" applyFont="1" applyBorder="1" applyAlignment="1">
      <alignment horizontal="left" vertical="center"/>
    </xf>
    <xf numFmtId="4" fontId="1" fillId="2" borderId="7" xfId="0" applyNumberFormat="1" applyFont="1" applyFill="1" applyBorder="1" applyAlignment="1" applyProtection="1"/>
    <xf numFmtId="0" fontId="1" fillId="2" borderId="4" xfId="0" applyNumberFormat="1" applyFont="1" applyFill="1" applyBorder="1" applyAlignment="1" applyProtection="1">
      <alignment horizontal="left" vertical="center" wrapText="1"/>
    </xf>
    <xf numFmtId="0" fontId="1" fillId="0" borderId="4" xfId="0" applyFont="1" applyBorder="1" applyAlignment="1">
      <alignment horizontal="left" vertical="center"/>
    </xf>
    <xf numFmtId="0" fontId="4" fillId="0" borderId="4" xfId="0" applyFont="1" applyBorder="1" applyAlignment="1">
      <alignment horizontal="center"/>
    </xf>
    <xf numFmtId="4" fontId="1" fillId="2" borderId="7" xfId="0" applyNumberFormat="1" applyFont="1" applyFill="1" applyBorder="1" applyAlignment="1" applyProtection="1">
      <alignment horizontal="right" vertical="center" wrapText="1"/>
    </xf>
    <xf numFmtId="4" fontId="1" fillId="2" borderId="10" xfId="0" applyNumberFormat="1" applyFont="1" applyFill="1" applyBorder="1" applyAlignment="1" applyProtection="1"/>
    <xf numFmtId="4" fontId="1" fillId="0" borderId="10" xfId="0" applyNumberFormat="1" applyFont="1" applyFill="1" applyBorder="1" applyAlignment="1" applyProtection="1">
      <alignment horizontal="right" vertical="center" wrapText="1"/>
    </xf>
    <xf numFmtId="0" fontId="4" fillId="0" borderId="1" xfId="0" applyFont="1" applyBorder="1" applyAlignment="1">
      <alignment horizontal="left" vertical="center"/>
    </xf>
    <xf numFmtId="0" fontId="1" fillId="0" borderId="9" xfId="0" applyNumberFormat="1" applyFont="1" applyFill="1" applyBorder="1" applyAlignment="1" applyProtection="1">
      <alignment vertical="center"/>
    </xf>
    <xf numFmtId="0" fontId="1" fillId="0" borderId="4" xfId="0" applyNumberFormat="1" applyFont="1" applyFill="1" applyBorder="1" applyAlignment="1" applyProtection="1"/>
    <xf numFmtId="4" fontId="1" fillId="0" borderId="10" xfId="0" applyNumberFormat="1" applyFont="1" applyFill="1" applyBorder="1" applyAlignme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37"/>
  <sheetViews>
    <sheetView showGridLines="0" showZeros="0" zoomScale="85" zoomScaleNormal="85" workbookViewId="0">
      <selection activeCell="C17" sqref="C17"/>
    </sheetView>
  </sheetViews>
  <sheetFormatPr defaultColWidth="9.16666666666667" defaultRowHeight="12.75" customHeight="1"/>
  <cols>
    <col min="1" max="1" width="49.5" customWidth="1"/>
    <col min="2" max="2" width="22.8333333333333" customWidth="1"/>
    <col min="3" max="3" width="34.3333333333333" customWidth="1"/>
    <col min="4" max="4" width="22.8333333333333" customWidth="1"/>
    <col min="5" max="5" width="45" customWidth="1"/>
    <col min="6" max="6" width="22.8333333333333" customWidth="1"/>
    <col min="7" max="7" width="34.3333333333333" customWidth="1"/>
    <col min="8" max="8" width="22.8333333333333" customWidth="1"/>
  </cols>
  <sheetData>
    <row r="1" ht="21" customHeight="1" spans="1:256">
      <c r="A1" s="2" t="s">
        <v>0</v>
      </c>
      <c r="B1" s="2"/>
      <c r="C1" s="2"/>
      <c r="D1" s="2"/>
      <c r="E1" s="2"/>
      <c r="G1" s="50"/>
      <c r="H1" s="22"/>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ht="21" customHeight="1" spans="1:256">
      <c r="A2" s="217" t="s">
        <v>1</v>
      </c>
      <c r="B2" s="217"/>
      <c r="C2" s="217"/>
      <c r="D2" s="217"/>
      <c r="E2" s="217"/>
      <c r="F2" s="217"/>
      <c r="G2" s="156"/>
      <c r="H2" s="156"/>
      <c r="I2" s="156"/>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ht="21" customHeight="1" spans="1:256">
      <c r="A3" s="94" t="s">
        <v>2</v>
      </c>
      <c r="B3" s="95"/>
      <c r="C3" s="95"/>
      <c r="D3" s="2"/>
      <c r="E3" s="2"/>
      <c r="G3" s="50"/>
      <c r="H3" s="157" t="s">
        <v>3</v>
      </c>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row>
    <row r="4" s="55" customFormat="1" ht="21" customHeight="1" spans="1:8">
      <c r="A4" s="141" t="s">
        <v>4</v>
      </c>
      <c r="B4" s="141" t="s">
        <v>5</v>
      </c>
      <c r="C4" s="141" t="s">
        <v>6</v>
      </c>
      <c r="D4" s="136"/>
      <c r="E4" s="136"/>
      <c r="F4" s="136"/>
      <c r="G4" s="218"/>
      <c r="H4" s="158"/>
    </row>
    <row r="5" s="55" customFormat="1" ht="21" customHeight="1" spans="1:8">
      <c r="A5" s="67" t="s">
        <v>7</v>
      </c>
      <c r="B5" s="98" t="s">
        <v>8</v>
      </c>
      <c r="C5" s="120" t="s">
        <v>9</v>
      </c>
      <c r="D5" s="98" t="s">
        <v>8</v>
      </c>
      <c r="E5" s="120" t="s">
        <v>10</v>
      </c>
      <c r="F5" s="98" t="s">
        <v>8</v>
      </c>
      <c r="G5" s="9" t="s">
        <v>11</v>
      </c>
      <c r="H5" s="98" t="s">
        <v>8</v>
      </c>
    </row>
    <row r="6" s="1" customFormat="1" ht="21" customHeight="1" spans="1:256">
      <c r="A6" s="159" t="s">
        <v>12</v>
      </c>
      <c r="B6" s="160">
        <v>978.14</v>
      </c>
      <c r="C6" s="161" t="s">
        <v>13</v>
      </c>
      <c r="D6" s="160">
        <v>1074.21</v>
      </c>
      <c r="E6" s="161" t="s">
        <v>14</v>
      </c>
      <c r="F6" s="160">
        <v>1219.38</v>
      </c>
      <c r="G6" s="159" t="s">
        <v>15</v>
      </c>
      <c r="H6" s="160">
        <v>634.25</v>
      </c>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1" customFormat="1" ht="21" customHeight="1" spans="1:256">
      <c r="A7" s="159" t="s">
        <v>16</v>
      </c>
      <c r="B7" s="160">
        <v>968.14</v>
      </c>
      <c r="C7" s="161" t="s">
        <v>17</v>
      </c>
      <c r="D7" s="160"/>
      <c r="E7" s="161" t="s">
        <v>18</v>
      </c>
      <c r="F7" s="160">
        <v>634.25</v>
      </c>
      <c r="G7" s="159" t="s">
        <v>19</v>
      </c>
      <c r="H7" s="160">
        <v>588.99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1" customFormat="1" ht="21" customHeight="1" spans="1:256">
      <c r="A8" s="159" t="s">
        <v>20</v>
      </c>
      <c r="B8" s="160">
        <v>10</v>
      </c>
      <c r="C8" s="161" t="s">
        <v>21</v>
      </c>
      <c r="D8" s="160"/>
      <c r="E8" s="161" t="s">
        <v>22</v>
      </c>
      <c r="F8" s="160">
        <v>329.99</v>
      </c>
      <c r="G8" s="159" t="s">
        <v>23</v>
      </c>
      <c r="H8" s="160">
        <v>255.66</v>
      </c>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1" customFormat="1" ht="21" customHeight="1" spans="1:256">
      <c r="A9" s="159" t="s">
        <v>24</v>
      </c>
      <c r="B9" s="160"/>
      <c r="C9" s="161" t="s">
        <v>25</v>
      </c>
      <c r="D9" s="160"/>
      <c r="E9" s="161" t="s">
        <v>26</v>
      </c>
      <c r="F9" s="160">
        <v>255.14</v>
      </c>
      <c r="G9" s="159" t="s">
        <v>27</v>
      </c>
      <c r="H9" s="160">
        <v>0</v>
      </c>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1" customFormat="1" ht="21" customHeight="1" spans="1:256">
      <c r="A10" s="159" t="s">
        <v>28</v>
      </c>
      <c r="B10" s="160"/>
      <c r="C10" s="161" t="s">
        <v>29</v>
      </c>
      <c r="D10" s="160">
        <v>44</v>
      </c>
      <c r="E10" s="166" t="s">
        <v>30</v>
      </c>
      <c r="F10" s="16">
        <v>897.44</v>
      </c>
      <c r="G10" s="159" t="s">
        <v>31</v>
      </c>
      <c r="H10" s="160"/>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1" customFormat="1" ht="21" customHeight="1" spans="1:256">
      <c r="A11" s="166" t="s">
        <v>32</v>
      </c>
      <c r="B11" s="160"/>
      <c r="C11" s="161" t="s">
        <v>33</v>
      </c>
      <c r="D11" s="160">
        <v>349.61</v>
      </c>
      <c r="E11" s="166" t="s">
        <v>34</v>
      </c>
      <c r="F11" s="16">
        <v>259</v>
      </c>
      <c r="G11" s="159" t="s">
        <v>35</v>
      </c>
      <c r="H11" s="160"/>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1" customFormat="1" ht="21" customHeight="1" spans="1:256">
      <c r="A12" s="166" t="s">
        <v>36</v>
      </c>
      <c r="B12" s="16"/>
      <c r="C12" s="161" t="s">
        <v>37</v>
      </c>
      <c r="D12" s="160">
        <v>68.93</v>
      </c>
      <c r="E12" s="166" t="s">
        <v>38</v>
      </c>
      <c r="F12" s="160">
        <v>322.18</v>
      </c>
      <c r="G12" s="159" t="s">
        <v>39</v>
      </c>
      <c r="H12" s="160">
        <v>5.6</v>
      </c>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1" customFormat="1" ht="21" customHeight="1" spans="1:256">
      <c r="A13" s="166" t="s">
        <v>40</v>
      </c>
      <c r="B13" s="16"/>
      <c r="C13" s="161" t="s">
        <v>41</v>
      </c>
      <c r="D13" s="160"/>
      <c r="E13" s="159" t="s">
        <v>42</v>
      </c>
      <c r="F13" s="160">
        <v>10</v>
      </c>
      <c r="G13" s="159" t="s">
        <v>43</v>
      </c>
      <c r="H13" s="160"/>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1" customFormat="1" ht="21" customHeight="1" spans="1:256">
      <c r="A14" s="166" t="s">
        <v>44</v>
      </c>
      <c r="B14" s="219"/>
      <c r="C14" s="161" t="s">
        <v>45</v>
      </c>
      <c r="D14" s="160">
        <v>181.4</v>
      </c>
      <c r="E14" s="159" t="s">
        <v>46</v>
      </c>
      <c r="F14" s="160"/>
      <c r="G14" s="159" t="s">
        <v>47</v>
      </c>
      <c r="H14" s="160">
        <v>577.32</v>
      </c>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1" customFormat="1" ht="21" customHeight="1" spans="1:256">
      <c r="A15" s="166" t="s">
        <v>48</v>
      </c>
      <c r="B15" s="219"/>
      <c r="C15" s="161" t="s">
        <v>49</v>
      </c>
      <c r="D15" s="160">
        <v>322.73</v>
      </c>
      <c r="E15" s="159" t="s">
        <v>50</v>
      </c>
      <c r="F15" s="160">
        <v>255.66</v>
      </c>
      <c r="G15" s="159" t="s">
        <v>51</v>
      </c>
      <c r="H15" s="160"/>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1" customFormat="1" ht="21" customHeight="1" spans="1:256">
      <c r="A16" s="166"/>
      <c r="B16" s="16"/>
      <c r="C16" s="220" t="s">
        <v>52</v>
      </c>
      <c r="D16" s="16"/>
      <c r="E16" s="159" t="s">
        <v>53</v>
      </c>
      <c r="F16" s="160"/>
      <c r="G16" s="159" t="s">
        <v>54</v>
      </c>
      <c r="H16" s="160">
        <v>10</v>
      </c>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1" customFormat="1" ht="21" customHeight="1" spans="1:256">
      <c r="A17" s="221" t="s">
        <v>55</v>
      </c>
      <c r="B17" s="16"/>
      <c r="C17" s="222" t="s">
        <v>56</v>
      </c>
      <c r="D17" s="16">
        <v>30.94</v>
      </c>
      <c r="E17" s="159" t="s">
        <v>57</v>
      </c>
      <c r="F17" s="160">
        <v>5.6</v>
      </c>
      <c r="G17" s="159" t="s">
        <v>58</v>
      </c>
      <c r="H17" s="160">
        <v>45</v>
      </c>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row>
    <row r="18" s="1" customFormat="1" ht="21" customHeight="1" spans="1:256">
      <c r="A18" s="221" t="s">
        <v>59</v>
      </c>
      <c r="B18" s="16"/>
      <c r="C18" s="222" t="s">
        <v>60</v>
      </c>
      <c r="D18" s="16"/>
      <c r="E18" s="159" t="s">
        <v>61</v>
      </c>
      <c r="F18" s="160"/>
      <c r="G18" s="159" t="s">
        <v>62</v>
      </c>
      <c r="H18" s="16"/>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row>
    <row r="19" s="1" customFormat="1" ht="21" customHeight="1" spans="1:256">
      <c r="A19" s="223"/>
      <c r="B19" s="16"/>
      <c r="C19" s="222" t="s">
        <v>63</v>
      </c>
      <c r="D19" s="16"/>
      <c r="E19" s="159" t="s">
        <v>64</v>
      </c>
      <c r="F19" s="160">
        <v>45</v>
      </c>
      <c r="G19" s="159"/>
      <c r="H19" s="224"/>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s="1" customFormat="1" ht="21" customHeight="1" spans="1:256">
      <c r="A20" s="223" t="s">
        <v>65</v>
      </c>
      <c r="B20" s="16">
        <v>1093.68</v>
      </c>
      <c r="C20" s="222" t="s">
        <v>66</v>
      </c>
      <c r="D20" s="16"/>
      <c r="E20" s="159" t="s">
        <v>67</v>
      </c>
      <c r="F20" s="16"/>
      <c r="G20" s="159"/>
      <c r="H20" s="22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row>
    <row r="21" s="1" customFormat="1" ht="21" customHeight="1" spans="1:256">
      <c r="A21" s="226" t="s">
        <v>68</v>
      </c>
      <c r="B21" s="16">
        <v>1093.68</v>
      </c>
      <c r="C21" s="222" t="s">
        <v>69</v>
      </c>
      <c r="D21" s="16"/>
      <c r="E21" s="161"/>
      <c r="F21" s="170"/>
      <c r="G21" s="166"/>
      <c r="H21" s="227"/>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row>
    <row r="22" s="1" customFormat="1" ht="21" customHeight="1" spans="1:256">
      <c r="A22" s="226" t="s">
        <v>70</v>
      </c>
      <c r="B22" s="16"/>
      <c r="C22" s="222" t="s">
        <v>71</v>
      </c>
      <c r="D22" s="16"/>
      <c r="E22" s="161"/>
      <c r="F22" s="160"/>
      <c r="G22" s="166"/>
      <c r="H22" s="22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row>
    <row r="23" s="1" customFormat="1" ht="21" customHeight="1" spans="1:256">
      <c r="A23" s="226"/>
      <c r="B23" s="16"/>
      <c r="C23" s="228" t="s">
        <v>72</v>
      </c>
      <c r="D23" s="160">
        <v>45</v>
      </c>
      <c r="E23" s="161"/>
      <c r="F23" s="160"/>
      <c r="G23" s="166"/>
      <c r="H23" s="22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row>
    <row r="24" s="1" customFormat="1" ht="21" customHeight="1" spans="1:256">
      <c r="A24" s="229" t="s">
        <v>73</v>
      </c>
      <c r="B24" s="16">
        <v>45</v>
      </c>
      <c r="C24" s="169" t="s">
        <v>74</v>
      </c>
      <c r="D24" s="160"/>
      <c r="E24" s="220"/>
      <c r="F24" s="160"/>
      <c r="G24" s="166"/>
      <c r="H24" s="22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row>
    <row r="25" s="1" customFormat="1" ht="21" customHeight="1" spans="1:256">
      <c r="A25" s="230"/>
      <c r="B25" s="16"/>
      <c r="C25" s="169" t="s">
        <v>75</v>
      </c>
      <c r="D25" s="160"/>
      <c r="E25" s="161"/>
      <c r="F25" s="160"/>
      <c r="G25" s="166"/>
      <c r="H25" s="22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row>
    <row r="26" s="1" customFormat="1" ht="21" customHeight="1" spans="1:256">
      <c r="A26" s="230"/>
      <c r="B26" s="16"/>
      <c r="C26" s="169" t="s">
        <v>76</v>
      </c>
      <c r="D26" s="160"/>
      <c r="E26" s="161"/>
      <c r="F26" s="16"/>
      <c r="G26" s="166"/>
      <c r="H26" s="22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1" customFormat="1" ht="21" customHeight="1" spans="1:256">
      <c r="A27" s="223" t="s">
        <v>77</v>
      </c>
      <c r="B27" s="231"/>
      <c r="C27" s="169" t="s">
        <v>78</v>
      </c>
      <c r="D27" s="16"/>
      <c r="E27" s="220"/>
      <c r="F27" s="170"/>
      <c r="G27" s="166"/>
      <c r="H27" s="232"/>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1" customFormat="1" ht="21" customHeight="1" spans="1:256">
      <c r="A28" s="226"/>
      <c r="B28" s="233"/>
      <c r="C28" s="120" t="s">
        <v>79</v>
      </c>
      <c r="D28" s="231">
        <v>2116.82</v>
      </c>
      <c r="E28" s="172" t="s">
        <v>79</v>
      </c>
      <c r="F28" s="16">
        <v>2116.82</v>
      </c>
      <c r="G28" s="171" t="s">
        <v>79</v>
      </c>
      <c r="H28" s="16">
        <v>2116.82</v>
      </c>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1" customFormat="1" ht="21" customHeight="1" spans="1:256">
      <c r="A29" s="226"/>
      <c r="B29" s="16"/>
      <c r="C29" s="220"/>
      <c r="D29" s="231"/>
      <c r="E29" s="166"/>
      <c r="F29" s="231"/>
      <c r="G29" s="166"/>
      <c r="H29" s="227"/>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ht="21" customHeight="1" spans="1:256">
      <c r="A30" s="234"/>
      <c r="B30" s="77"/>
      <c r="C30" s="235"/>
      <c r="D30" s="233"/>
      <c r="E30" s="236"/>
      <c r="F30" s="237"/>
      <c r="G30" s="236"/>
      <c r="H30" s="237"/>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row>
    <row r="31" s="1" customFormat="1" ht="21" customHeight="1" spans="1:256">
      <c r="A31" s="171" t="s">
        <v>80</v>
      </c>
      <c r="B31" s="16">
        <v>2116.82</v>
      </c>
      <c r="C31" s="172" t="s">
        <v>81</v>
      </c>
      <c r="D31" s="16">
        <v>2116.82</v>
      </c>
      <c r="E31" s="172" t="s">
        <v>81</v>
      </c>
      <c r="F31" s="16">
        <v>2116.82</v>
      </c>
      <c r="G31" s="171" t="s">
        <v>81</v>
      </c>
      <c r="H31" s="16">
        <v>2116.82</v>
      </c>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row>
    <row r="32" s="216" customFormat="1" ht="24" customHeight="1" spans="1:256">
      <c r="A32" s="50"/>
      <c r="B32" s="50"/>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c r="GF32" s="56"/>
      <c r="GG32" s="56"/>
      <c r="GH32" s="56"/>
      <c r="GI32" s="56"/>
      <c r="GJ32" s="56"/>
      <c r="GK32" s="56"/>
      <c r="GL32" s="56"/>
      <c r="GM32" s="56"/>
      <c r="GN32" s="56"/>
      <c r="GO32" s="56"/>
      <c r="GP32" s="56"/>
      <c r="GQ32" s="56"/>
      <c r="GR32" s="56"/>
      <c r="GS32" s="56"/>
      <c r="GT32" s="56"/>
      <c r="GU32" s="56"/>
      <c r="GV32" s="56"/>
      <c r="GW32" s="56"/>
      <c r="GX32" s="56"/>
      <c r="GY32" s="56"/>
      <c r="GZ32" s="56"/>
      <c r="HA32" s="56"/>
      <c r="HB32" s="56"/>
      <c r="HC32" s="56"/>
      <c r="HD32" s="56"/>
      <c r="HE32" s="56"/>
      <c r="HF32" s="56"/>
      <c r="HG32" s="56"/>
      <c r="HH32" s="56"/>
      <c r="HI32" s="56"/>
      <c r="HJ32" s="56"/>
      <c r="HK32" s="56"/>
      <c r="HL32" s="56"/>
      <c r="HM32" s="56"/>
      <c r="HN32" s="56"/>
      <c r="HO32" s="56"/>
      <c r="HP32" s="56"/>
      <c r="HQ32" s="56"/>
      <c r="HR32" s="56"/>
      <c r="HS32" s="56"/>
      <c r="HT32" s="56"/>
      <c r="HU32" s="56"/>
      <c r="HV32" s="56"/>
      <c r="HW32" s="56"/>
      <c r="HX32" s="56"/>
      <c r="HY32" s="56"/>
      <c r="HZ32" s="56"/>
      <c r="IA32" s="56"/>
      <c r="IB32" s="56"/>
      <c r="IC32" s="56"/>
      <c r="ID32" s="56"/>
      <c r="IE32" s="56"/>
      <c r="IF32" s="56"/>
      <c r="IG32" s="56"/>
      <c r="IH32" s="56"/>
      <c r="II32" s="56"/>
      <c r="IJ32" s="56"/>
      <c r="IK32" s="56"/>
      <c r="IL32" s="56"/>
      <c r="IM32" s="56"/>
      <c r="IN32" s="56"/>
      <c r="IO32" s="56"/>
      <c r="IP32" s="56"/>
      <c r="IQ32" s="56"/>
      <c r="IR32" s="56"/>
      <c r="IS32" s="56"/>
      <c r="IT32" s="56"/>
      <c r="IU32" s="56"/>
      <c r="IV32" s="56"/>
    </row>
    <row r="33" ht="24" customHeight="1" spans="1:256">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row>
    <row r="34" ht="24" customHeight="1" spans="1:256">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row>
    <row r="35" ht="24" customHeight="1" spans="1:256">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row>
    <row r="36" ht="24" customHeight="1" spans="3:256">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row>
    <row r="37" ht="24" customHeight="1" spans="3:25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row>
  </sheetData>
  <mergeCells count="1">
    <mergeCell ref="A3:C3"/>
  </mergeCells>
  <printOptions horizontalCentered="1"/>
  <pageMargins left="0.196527777777778" right="0.196527777777778" top="0.786805555555556" bottom="0.590277777777778" header="0" footer="0"/>
  <pageSetup paperSize="9" scale="65"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5"/>
  <sheetViews>
    <sheetView showGridLines="0" showZeros="0" workbookViewId="0">
      <selection activeCell="Q10" sqref="Q10"/>
    </sheetView>
  </sheetViews>
  <sheetFormatPr defaultColWidth="9.16666666666667" defaultRowHeight="12.75" customHeight="1"/>
  <cols>
    <col min="1" max="1" width="10.8333333333333" customWidth="1"/>
    <col min="2" max="3" width="7.33333333333333" customWidth="1"/>
    <col min="4" max="4" width="29.3333333333333" customWidth="1"/>
    <col min="5" max="5" width="12.6666666666667" customWidth="1"/>
    <col min="6" max="16" width="11" customWidth="1"/>
  </cols>
  <sheetData>
    <row r="1" ht="22.5" customHeight="1" spans="1:16">
      <c r="A1" s="2" t="s">
        <v>236</v>
      </c>
      <c r="B1" s="115"/>
      <c r="C1" s="115"/>
      <c r="D1" s="116"/>
      <c r="E1" s="116"/>
      <c r="F1" s="116"/>
      <c r="G1" s="116"/>
      <c r="H1" s="116"/>
      <c r="I1" s="116"/>
      <c r="J1" s="116"/>
      <c r="K1" s="116"/>
      <c r="L1" s="116"/>
      <c r="M1" s="131"/>
      <c r="N1" s="131"/>
      <c r="O1" s="131"/>
      <c r="P1" s="122"/>
    </row>
    <row r="2" ht="22.5" customHeight="1" spans="1:16">
      <c r="A2" s="81" t="s">
        <v>237</v>
      </c>
      <c r="B2" s="81"/>
      <c r="C2" s="81"/>
      <c r="D2" s="81"/>
      <c r="E2" s="81"/>
      <c r="F2" s="81"/>
      <c r="G2" s="81"/>
      <c r="H2" s="81"/>
      <c r="I2" s="81"/>
      <c r="J2" s="81"/>
      <c r="K2" s="81"/>
      <c r="L2" s="81"/>
      <c r="M2" s="81"/>
      <c r="N2" s="81"/>
      <c r="O2" s="81"/>
      <c r="P2" s="81"/>
    </row>
    <row r="3" ht="22.5" customHeight="1" spans="1:16">
      <c r="A3" s="117" t="s">
        <v>2</v>
      </c>
      <c r="B3" s="118"/>
      <c r="C3" s="118"/>
      <c r="D3" s="173"/>
      <c r="E3" s="118"/>
      <c r="F3" s="118"/>
      <c r="G3" s="119"/>
      <c r="H3" s="119"/>
      <c r="I3" s="119"/>
      <c r="J3" s="119"/>
      <c r="K3" s="119"/>
      <c r="L3" s="119"/>
      <c r="M3" s="132"/>
      <c r="N3" s="132"/>
      <c r="O3" s="132"/>
      <c r="P3" s="123" t="s">
        <v>84</v>
      </c>
    </row>
    <row r="4" ht="22.5" customHeight="1" spans="1:16">
      <c r="A4" s="26" t="s">
        <v>158</v>
      </c>
      <c r="B4" s="26"/>
      <c r="C4" s="10"/>
      <c r="D4" s="41" t="s">
        <v>111</v>
      </c>
      <c r="E4" s="174" t="s">
        <v>86</v>
      </c>
      <c r="F4" s="62" t="s">
        <v>238</v>
      </c>
      <c r="G4" s="67" t="s">
        <v>239</v>
      </c>
      <c r="H4" s="67" t="s">
        <v>240</v>
      </c>
      <c r="I4" s="67" t="s">
        <v>241</v>
      </c>
      <c r="J4" s="67" t="s">
        <v>242</v>
      </c>
      <c r="K4" s="67" t="s">
        <v>243</v>
      </c>
      <c r="L4" s="67" t="s">
        <v>244</v>
      </c>
      <c r="M4" s="67" t="s">
        <v>245</v>
      </c>
      <c r="N4" s="67" t="s">
        <v>246</v>
      </c>
      <c r="O4" s="67" t="s">
        <v>247</v>
      </c>
      <c r="P4" s="14" t="s">
        <v>248</v>
      </c>
    </row>
    <row r="5" ht="38.25" customHeight="1" spans="1:16">
      <c r="A5" s="109" t="s">
        <v>112</v>
      </c>
      <c r="B5" s="109" t="s">
        <v>113</v>
      </c>
      <c r="C5" s="175" t="s">
        <v>114</v>
      </c>
      <c r="D5" s="41"/>
      <c r="E5" s="176"/>
      <c r="F5" s="67"/>
      <c r="G5" s="67"/>
      <c r="H5" s="67"/>
      <c r="I5" s="67"/>
      <c r="J5" s="67"/>
      <c r="K5" s="67"/>
      <c r="L5" s="67"/>
      <c r="M5" s="67"/>
      <c r="N5" s="67"/>
      <c r="O5" s="67"/>
      <c r="P5" s="14"/>
    </row>
    <row r="6" s="1" customFormat="1" ht="27" customHeight="1" spans="1:16">
      <c r="A6" s="86"/>
      <c r="B6" s="86"/>
      <c r="C6" s="86"/>
      <c r="D6" s="87" t="s">
        <v>105</v>
      </c>
      <c r="E6" s="130">
        <f t="shared" ref="E6:E16" si="0">SUM(F6:P6)</f>
        <v>255.14</v>
      </c>
      <c r="F6" s="130"/>
      <c r="G6" s="130"/>
      <c r="H6" s="130"/>
      <c r="I6" s="130">
        <v>35</v>
      </c>
      <c r="J6" s="130">
        <v>30</v>
      </c>
      <c r="K6" s="130">
        <v>27.5</v>
      </c>
      <c r="L6" s="130">
        <v>46.13</v>
      </c>
      <c r="M6" s="130"/>
      <c r="N6" s="130"/>
      <c r="O6" s="130"/>
      <c r="P6" s="130">
        <f>SUM(P9+P15+P18+P21+P23+P25)</f>
        <v>116.51</v>
      </c>
    </row>
    <row r="7" ht="27" customHeight="1" spans="1:16">
      <c r="A7" s="89" t="s">
        <v>115</v>
      </c>
      <c r="B7" s="89"/>
      <c r="C7" s="89"/>
      <c r="D7" s="90" t="s">
        <v>116</v>
      </c>
      <c r="E7" s="130">
        <f t="shared" si="0"/>
        <v>84.56</v>
      </c>
      <c r="F7" s="130"/>
      <c r="G7" s="130"/>
      <c r="H7" s="130"/>
      <c r="I7" s="130"/>
      <c r="J7" s="130"/>
      <c r="K7" s="130"/>
      <c r="L7" s="130"/>
      <c r="M7" s="130"/>
      <c r="N7" s="130"/>
      <c r="O7" s="130"/>
      <c r="P7" s="130">
        <v>84.56</v>
      </c>
    </row>
    <row r="8" ht="27" customHeight="1" spans="1:16">
      <c r="A8" s="89" t="s">
        <v>115</v>
      </c>
      <c r="B8" s="89" t="s">
        <v>117</v>
      </c>
      <c r="C8" s="89"/>
      <c r="D8" s="90" t="s">
        <v>118</v>
      </c>
      <c r="E8" s="130">
        <f t="shared" si="0"/>
        <v>84.56</v>
      </c>
      <c r="F8" s="130"/>
      <c r="G8" s="130"/>
      <c r="H8" s="130"/>
      <c r="I8" s="130"/>
      <c r="J8" s="130"/>
      <c r="K8" s="130"/>
      <c r="L8" s="130"/>
      <c r="M8" s="130"/>
      <c r="N8" s="130"/>
      <c r="O8" s="130"/>
      <c r="P8" s="130">
        <v>84.56</v>
      </c>
    </row>
    <row r="9" ht="27" customHeight="1" spans="1:19">
      <c r="A9" s="89" t="s">
        <v>115</v>
      </c>
      <c r="B9" s="89" t="s">
        <v>117</v>
      </c>
      <c r="C9" s="89" t="s">
        <v>119</v>
      </c>
      <c r="D9" s="90" t="s">
        <v>120</v>
      </c>
      <c r="E9" s="130">
        <f t="shared" si="0"/>
        <v>84.56</v>
      </c>
      <c r="F9" s="130"/>
      <c r="G9" s="130"/>
      <c r="H9" s="130"/>
      <c r="I9" s="130"/>
      <c r="J9" s="130"/>
      <c r="K9" s="130"/>
      <c r="L9" s="130"/>
      <c r="M9" s="130"/>
      <c r="N9" s="130"/>
      <c r="O9" s="130"/>
      <c r="P9" s="130">
        <v>84.56</v>
      </c>
      <c r="R9" s="20"/>
      <c r="S9" s="20"/>
    </row>
    <row r="10" ht="27" customHeight="1" spans="1:19">
      <c r="A10" s="89" t="s">
        <v>126</v>
      </c>
      <c r="B10" s="89"/>
      <c r="C10" s="89"/>
      <c r="D10" s="90" t="s">
        <v>127</v>
      </c>
      <c r="E10" s="130">
        <f t="shared" si="0"/>
        <v>133.42</v>
      </c>
      <c r="F10" s="130"/>
      <c r="G10" s="130"/>
      <c r="H10" s="130"/>
      <c r="I10" s="130">
        <v>35</v>
      </c>
      <c r="J10" s="130">
        <v>30</v>
      </c>
      <c r="K10" s="130">
        <v>25</v>
      </c>
      <c r="L10" s="130">
        <v>43.42</v>
      </c>
      <c r="M10" s="130"/>
      <c r="N10" s="130"/>
      <c r="O10" s="130"/>
      <c r="P10" s="130"/>
      <c r="R10" s="20"/>
      <c r="S10" s="20"/>
    </row>
    <row r="11" ht="27" customHeight="1" spans="1:19">
      <c r="A11" s="89" t="s">
        <v>126</v>
      </c>
      <c r="B11" s="89" t="s">
        <v>128</v>
      </c>
      <c r="C11" s="89"/>
      <c r="D11" s="90"/>
      <c r="E11" s="130">
        <f t="shared" si="0"/>
        <v>133.42</v>
      </c>
      <c r="F11" s="130"/>
      <c r="G11" s="130"/>
      <c r="H11" s="130"/>
      <c r="I11" s="130">
        <v>35</v>
      </c>
      <c r="J11" s="130">
        <v>30</v>
      </c>
      <c r="K11" s="130">
        <v>25</v>
      </c>
      <c r="L11" s="130">
        <v>43.42</v>
      </c>
      <c r="M11" s="130"/>
      <c r="N11" s="130"/>
      <c r="O11" s="130"/>
      <c r="P11" s="130"/>
      <c r="R11" s="20"/>
      <c r="S11" s="20"/>
    </row>
    <row r="12" ht="27" customHeight="1" spans="1:19">
      <c r="A12" s="89" t="s">
        <v>126</v>
      </c>
      <c r="B12" s="89" t="s">
        <v>128</v>
      </c>
      <c r="C12" s="89" t="s">
        <v>119</v>
      </c>
      <c r="D12" s="90"/>
      <c r="E12" s="130">
        <f t="shared" si="0"/>
        <v>133.42</v>
      </c>
      <c r="F12" s="130"/>
      <c r="G12" s="130"/>
      <c r="H12" s="130"/>
      <c r="I12" s="130">
        <v>35</v>
      </c>
      <c r="J12" s="130">
        <v>30</v>
      </c>
      <c r="K12" s="130">
        <v>25</v>
      </c>
      <c r="L12" s="130">
        <v>43.42</v>
      </c>
      <c r="M12" s="130"/>
      <c r="N12" s="130"/>
      <c r="O12" s="130"/>
      <c r="P12" s="130"/>
      <c r="R12" s="20"/>
      <c r="S12" s="20"/>
    </row>
    <row r="13" s="79" customFormat="1" ht="27" customHeight="1" spans="1:16">
      <c r="A13" s="91" t="s">
        <v>130</v>
      </c>
      <c r="B13" s="91"/>
      <c r="C13" s="91"/>
      <c r="D13" s="92" t="s">
        <v>131</v>
      </c>
      <c r="E13" s="130">
        <f t="shared" si="0"/>
        <v>11.71</v>
      </c>
      <c r="F13" s="130"/>
      <c r="G13" s="130"/>
      <c r="H13" s="130"/>
      <c r="I13" s="130"/>
      <c r="J13" s="130"/>
      <c r="K13" s="130">
        <v>2.5</v>
      </c>
      <c r="L13" s="130">
        <v>2.71</v>
      </c>
      <c r="M13" s="130"/>
      <c r="N13" s="130"/>
      <c r="O13" s="130"/>
      <c r="P13" s="130">
        <v>6.5</v>
      </c>
    </row>
    <row r="14" s="79" customFormat="1" ht="27" customHeight="1" spans="1:16">
      <c r="A14" s="91" t="s">
        <v>130</v>
      </c>
      <c r="B14" s="91" t="s">
        <v>132</v>
      </c>
      <c r="C14" s="91"/>
      <c r="D14" s="92" t="s">
        <v>133</v>
      </c>
      <c r="E14" s="130">
        <f t="shared" si="0"/>
        <v>11.71</v>
      </c>
      <c r="F14" s="130"/>
      <c r="G14" s="130"/>
      <c r="H14" s="130"/>
      <c r="I14" s="130"/>
      <c r="J14" s="130"/>
      <c r="K14" s="130">
        <v>2.5</v>
      </c>
      <c r="L14" s="130">
        <v>2.71</v>
      </c>
      <c r="M14" s="130"/>
      <c r="N14" s="130"/>
      <c r="O14" s="130"/>
      <c r="P14" s="130">
        <v>6.5</v>
      </c>
    </row>
    <row r="15" s="79" customFormat="1" ht="27" customHeight="1" spans="1:16">
      <c r="A15" s="91" t="s">
        <v>130</v>
      </c>
      <c r="B15" s="91" t="s">
        <v>132</v>
      </c>
      <c r="C15" s="91" t="s">
        <v>134</v>
      </c>
      <c r="D15" s="92" t="s">
        <v>135</v>
      </c>
      <c r="E15" s="130">
        <f t="shared" si="0"/>
        <v>11.71</v>
      </c>
      <c r="F15" s="130"/>
      <c r="G15" s="130"/>
      <c r="H15" s="130"/>
      <c r="I15" s="130"/>
      <c r="J15" s="130"/>
      <c r="K15" s="130">
        <v>2.5</v>
      </c>
      <c r="L15" s="130">
        <v>2.71</v>
      </c>
      <c r="M15" s="130"/>
      <c r="N15" s="130"/>
      <c r="O15" s="130"/>
      <c r="P15" s="130">
        <v>6.5</v>
      </c>
    </row>
    <row r="16" s="79" customFormat="1" ht="27" customHeight="1" spans="1:16">
      <c r="A16" s="91" t="s">
        <v>136</v>
      </c>
      <c r="B16" s="91"/>
      <c r="C16" s="91"/>
      <c r="D16" s="92" t="s">
        <v>137</v>
      </c>
      <c r="E16" s="130">
        <f t="shared" si="0"/>
        <v>18</v>
      </c>
      <c r="F16" s="130"/>
      <c r="G16" s="130"/>
      <c r="H16" s="130"/>
      <c r="I16" s="130"/>
      <c r="J16" s="130"/>
      <c r="K16" s="130"/>
      <c r="L16" s="130"/>
      <c r="M16" s="130"/>
      <c r="N16" s="130"/>
      <c r="O16" s="130"/>
      <c r="P16" s="130">
        <v>18</v>
      </c>
    </row>
    <row r="17" s="79" customFormat="1" ht="27" customHeight="1" spans="1:16">
      <c r="A17" s="91" t="s">
        <v>136</v>
      </c>
      <c r="B17" s="91" t="s">
        <v>134</v>
      </c>
      <c r="C17" s="91"/>
      <c r="D17" s="92" t="s">
        <v>138</v>
      </c>
      <c r="E17" s="130">
        <f t="shared" ref="E16:E28" si="1">SUM(F17:P17)</f>
        <v>18</v>
      </c>
      <c r="F17" s="130"/>
      <c r="G17" s="130"/>
      <c r="H17" s="130"/>
      <c r="I17" s="130"/>
      <c r="J17" s="130"/>
      <c r="K17" s="130"/>
      <c r="L17" s="130"/>
      <c r="M17" s="130"/>
      <c r="N17" s="130"/>
      <c r="O17" s="130"/>
      <c r="P17" s="130">
        <v>18</v>
      </c>
    </row>
    <row r="18" s="79" customFormat="1" ht="27" customHeight="1" spans="1:16">
      <c r="A18" s="91" t="s">
        <v>136</v>
      </c>
      <c r="B18" s="91" t="s">
        <v>134</v>
      </c>
      <c r="C18" s="91" t="s">
        <v>119</v>
      </c>
      <c r="D18" s="92" t="s">
        <v>138</v>
      </c>
      <c r="E18" s="130">
        <f t="shared" si="1"/>
        <v>18</v>
      </c>
      <c r="F18" s="130"/>
      <c r="G18" s="130"/>
      <c r="H18" s="130"/>
      <c r="I18" s="130"/>
      <c r="J18" s="130"/>
      <c r="K18" s="130"/>
      <c r="L18" s="130"/>
      <c r="M18" s="130"/>
      <c r="N18" s="130"/>
      <c r="O18" s="130"/>
      <c r="P18" s="130">
        <v>18</v>
      </c>
    </row>
    <row r="19" s="79" customFormat="1" ht="27" customHeight="1" spans="1:16">
      <c r="A19" s="91" t="s">
        <v>139</v>
      </c>
      <c r="B19" s="91"/>
      <c r="C19" s="91"/>
      <c r="D19" s="92" t="s">
        <v>140</v>
      </c>
      <c r="E19" s="130">
        <f t="shared" si="1"/>
        <v>1.55</v>
      </c>
      <c r="F19" s="130"/>
      <c r="G19" s="130"/>
      <c r="H19" s="130"/>
      <c r="I19" s="130"/>
      <c r="J19" s="130"/>
      <c r="K19" s="130"/>
      <c r="L19" s="130"/>
      <c r="M19" s="130"/>
      <c r="N19" s="130"/>
      <c r="O19" s="130"/>
      <c r="P19" s="130">
        <v>1.55</v>
      </c>
    </row>
    <row r="20" s="79" customFormat="1" ht="27" customHeight="1" spans="1:16">
      <c r="A20" s="91" t="s">
        <v>139</v>
      </c>
      <c r="B20" s="91" t="s">
        <v>119</v>
      </c>
      <c r="C20" s="91"/>
      <c r="D20" s="92" t="s">
        <v>141</v>
      </c>
      <c r="E20" s="130">
        <f t="shared" si="1"/>
        <v>1.55</v>
      </c>
      <c r="F20" s="130"/>
      <c r="G20" s="130"/>
      <c r="H20" s="130"/>
      <c r="I20" s="130"/>
      <c r="J20" s="130"/>
      <c r="K20" s="130"/>
      <c r="L20" s="130"/>
      <c r="M20" s="130"/>
      <c r="N20" s="130"/>
      <c r="O20" s="130"/>
      <c r="P20" s="130">
        <v>1.55</v>
      </c>
    </row>
    <row r="21" s="79" customFormat="1" ht="27" customHeight="1" spans="1:16">
      <c r="A21" s="91" t="s">
        <v>139</v>
      </c>
      <c r="B21" s="91" t="s">
        <v>119</v>
      </c>
      <c r="C21" s="91" t="s">
        <v>142</v>
      </c>
      <c r="D21" s="92" t="s">
        <v>143</v>
      </c>
      <c r="E21" s="130">
        <f t="shared" si="1"/>
        <v>1.55</v>
      </c>
      <c r="F21" s="130"/>
      <c r="G21" s="130"/>
      <c r="H21" s="130"/>
      <c r="I21" s="130"/>
      <c r="J21" s="130"/>
      <c r="K21" s="130"/>
      <c r="L21" s="130"/>
      <c r="M21" s="130"/>
      <c r="N21" s="130"/>
      <c r="O21" s="130"/>
      <c r="P21" s="130">
        <v>1.55</v>
      </c>
    </row>
    <row r="22" s="79" customFormat="1" ht="27" customHeight="1" spans="1:16">
      <c r="A22" s="91" t="s">
        <v>139</v>
      </c>
      <c r="B22" s="91" t="s">
        <v>144</v>
      </c>
      <c r="C22" s="91"/>
      <c r="D22" s="92" t="s">
        <v>145</v>
      </c>
      <c r="E22" s="130">
        <f t="shared" si="1"/>
        <v>5.5</v>
      </c>
      <c r="F22" s="130"/>
      <c r="G22" s="130"/>
      <c r="H22" s="130"/>
      <c r="I22" s="130"/>
      <c r="J22" s="130"/>
      <c r="K22" s="130"/>
      <c r="L22" s="130"/>
      <c r="M22" s="130"/>
      <c r="N22" s="130"/>
      <c r="O22" s="130"/>
      <c r="P22" s="130">
        <v>5.5</v>
      </c>
    </row>
    <row r="23" s="79" customFormat="1" ht="27" customHeight="1" spans="1:16">
      <c r="A23" s="91" t="s">
        <v>139</v>
      </c>
      <c r="B23" s="91" t="s">
        <v>144</v>
      </c>
      <c r="C23" s="91" t="s">
        <v>142</v>
      </c>
      <c r="D23" s="92" t="s">
        <v>146</v>
      </c>
      <c r="E23" s="130">
        <f t="shared" si="1"/>
        <v>5.5</v>
      </c>
      <c r="F23" s="130"/>
      <c r="G23" s="130"/>
      <c r="H23" s="130"/>
      <c r="I23" s="130"/>
      <c r="J23" s="130"/>
      <c r="K23" s="130"/>
      <c r="L23" s="130"/>
      <c r="M23" s="130"/>
      <c r="N23" s="130"/>
      <c r="O23" s="130"/>
      <c r="P23" s="130">
        <v>5.5</v>
      </c>
    </row>
    <row r="24" s="79" customFormat="1" ht="27" customHeight="1" spans="1:16">
      <c r="A24" s="91" t="s">
        <v>139</v>
      </c>
      <c r="B24" s="91" t="s">
        <v>117</v>
      </c>
      <c r="C24" s="91"/>
      <c r="D24" s="92" t="s">
        <v>147</v>
      </c>
      <c r="E24" s="130">
        <f t="shared" si="1"/>
        <v>0.4</v>
      </c>
      <c r="F24" s="130"/>
      <c r="G24" s="130"/>
      <c r="H24" s="130"/>
      <c r="I24" s="130"/>
      <c r="J24" s="130"/>
      <c r="K24" s="130"/>
      <c r="L24" s="130"/>
      <c r="M24" s="130"/>
      <c r="N24" s="130"/>
      <c r="O24" s="130"/>
      <c r="P24" s="130">
        <v>0.4</v>
      </c>
    </row>
    <row r="25" s="79" customFormat="1" ht="27" customHeight="1" spans="1:16">
      <c r="A25" s="91" t="s">
        <v>139</v>
      </c>
      <c r="B25" s="91" t="s">
        <v>117</v>
      </c>
      <c r="C25" s="91" t="s">
        <v>142</v>
      </c>
      <c r="D25" s="92" t="s">
        <v>148</v>
      </c>
      <c r="E25" s="130">
        <f t="shared" si="1"/>
        <v>0.4</v>
      </c>
      <c r="F25" s="130"/>
      <c r="G25" s="130"/>
      <c r="H25" s="130"/>
      <c r="I25" s="130"/>
      <c r="J25" s="130"/>
      <c r="K25" s="130"/>
      <c r="L25" s="130"/>
      <c r="M25" s="130"/>
      <c r="N25" s="130"/>
      <c r="O25" s="130"/>
      <c r="P25" s="130">
        <v>0.4</v>
      </c>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7"/>
  <sheetViews>
    <sheetView showGridLines="0" showZeros="0" workbookViewId="0">
      <selection activeCell="G10" sqref="G10"/>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249</v>
      </c>
      <c r="B1" s="115"/>
      <c r="C1" s="115"/>
      <c r="D1" s="116"/>
      <c r="E1" s="116"/>
      <c r="F1" s="116"/>
      <c r="G1" s="116"/>
      <c r="H1" s="116"/>
      <c r="I1" s="116"/>
      <c r="J1" s="122"/>
    </row>
    <row r="2" ht="22.5" customHeight="1" spans="1:10">
      <c r="A2" s="81" t="s">
        <v>250</v>
      </c>
      <c r="B2" s="81"/>
      <c r="C2" s="81"/>
      <c r="D2" s="81"/>
      <c r="E2" s="81"/>
      <c r="F2" s="81"/>
      <c r="G2" s="81"/>
      <c r="H2" s="81"/>
      <c r="I2" s="81"/>
      <c r="J2" s="81"/>
    </row>
    <row r="3" ht="22.5" customHeight="1" spans="1:10">
      <c r="A3" s="117" t="s">
        <v>2</v>
      </c>
      <c r="B3" s="118"/>
      <c r="C3" s="118"/>
      <c r="D3" s="118"/>
      <c r="E3" s="118"/>
      <c r="F3" s="118"/>
      <c r="G3" s="119"/>
      <c r="H3" s="119"/>
      <c r="I3" s="119"/>
      <c r="J3" s="123" t="s">
        <v>84</v>
      </c>
    </row>
    <row r="4" ht="22.5" customHeight="1" spans="1:10">
      <c r="A4" s="9" t="s">
        <v>158</v>
      </c>
      <c r="B4" s="9"/>
      <c r="C4" s="9"/>
      <c r="D4" s="9" t="s">
        <v>173</v>
      </c>
      <c r="E4" s="120" t="s">
        <v>86</v>
      </c>
      <c r="F4" s="67" t="s">
        <v>251</v>
      </c>
      <c r="G4" s="67" t="s">
        <v>245</v>
      </c>
      <c r="H4" s="67" t="s">
        <v>247</v>
      </c>
      <c r="I4" s="67" t="s">
        <v>252</v>
      </c>
      <c r="J4" s="67" t="s">
        <v>248</v>
      </c>
    </row>
    <row r="5" ht="38.25" customHeight="1" spans="1:10">
      <c r="A5" s="9" t="s">
        <v>112</v>
      </c>
      <c r="B5" s="9" t="s">
        <v>113</v>
      </c>
      <c r="C5" s="9" t="s">
        <v>114</v>
      </c>
      <c r="D5" s="9"/>
      <c r="E5" s="120"/>
      <c r="F5" s="67"/>
      <c r="G5" s="67"/>
      <c r="H5" s="67"/>
      <c r="I5" s="67"/>
      <c r="J5" s="67"/>
    </row>
    <row r="6" s="1" customFormat="1" ht="27" customHeight="1" spans="1:10">
      <c r="A6" s="91"/>
      <c r="B6" s="91"/>
      <c r="C6" s="91"/>
      <c r="D6" s="92" t="s">
        <v>105</v>
      </c>
      <c r="E6" s="16">
        <f t="shared" ref="E6:E9" si="0">SUM(F6:J6)</f>
        <v>84.56</v>
      </c>
      <c r="F6" s="16"/>
      <c r="G6" s="16"/>
      <c r="H6" s="16"/>
      <c r="I6" s="16"/>
      <c r="J6" s="16">
        <v>84.56</v>
      </c>
    </row>
    <row r="7" ht="27" customHeight="1" spans="1:10">
      <c r="A7" s="89" t="s">
        <v>115</v>
      </c>
      <c r="B7" s="89"/>
      <c r="C7" s="89"/>
      <c r="D7" s="90" t="s">
        <v>116</v>
      </c>
      <c r="E7" s="16">
        <f t="shared" si="0"/>
        <v>84.56</v>
      </c>
      <c r="F7" s="16"/>
      <c r="G7" s="16"/>
      <c r="H7" s="16"/>
      <c r="I7" s="16"/>
      <c r="J7" s="16">
        <v>84.56</v>
      </c>
    </row>
    <row r="8" ht="27" customHeight="1" spans="1:10">
      <c r="A8" s="89" t="s">
        <v>234</v>
      </c>
      <c r="B8" s="89" t="s">
        <v>117</v>
      </c>
      <c r="C8" s="89"/>
      <c r="D8" s="90" t="s">
        <v>118</v>
      </c>
      <c r="E8" s="16">
        <f t="shared" si="0"/>
        <v>84.56</v>
      </c>
      <c r="F8" s="16"/>
      <c r="G8" s="16"/>
      <c r="H8" s="16"/>
      <c r="I8" s="16"/>
      <c r="J8" s="16">
        <v>84.56</v>
      </c>
    </row>
    <row r="9" ht="27" customHeight="1" spans="1:13">
      <c r="A9" s="89" t="s">
        <v>235</v>
      </c>
      <c r="B9" s="89" t="s">
        <v>117</v>
      </c>
      <c r="C9" s="89" t="s">
        <v>119</v>
      </c>
      <c r="D9" s="90" t="s">
        <v>120</v>
      </c>
      <c r="E9" s="16">
        <f t="shared" si="0"/>
        <v>84.56</v>
      </c>
      <c r="F9" s="16"/>
      <c r="G9" s="16"/>
      <c r="H9" s="16"/>
      <c r="I9" s="16"/>
      <c r="J9" s="16">
        <v>84.56</v>
      </c>
      <c r="L9" s="20"/>
      <c r="M9" s="20"/>
    </row>
    <row r="10" ht="27" customHeight="1" spans="1:10">
      <c r="A10" s="50"/>
      <c r="B10" s="50"/>
      <c r="C10" s="50"/>
      <c r="D10" s="50"/>
      <c r="E10" s="50"/>
      <c r="F10" s="50"/>
      <c r="G10" s="50"/>
      <c r="H10" s="50"/>
      <c r="I10" s="50"/>
      <c r="J10" s="50"/>
    </row>
    <row r="11" ht="27" customHeight="1" spans="1:10">
      <c r="A11" s="50"/>
      <c r="B11" s="50"/>
      <c r="C11" s="50"/>
      <c r="D11" s="50"/>
      <c r="E11" s="50"/>
      <c r="F11" s="50"/>
      <c r="G11" s="50"/>
      <c r="H11" s="50"/>
      <c r="I11" s="50"/>
      <c r="J11" s="50"/>
    </row>
    <row r="12" ht="27" customHeight="1" spans="1:10">
      <c r="A12" s="50"/>
      <c r="B12" s="50"/>
      <c r="C12" s="50"/>
      <c r="D12" s="50"/>
      <c r="E12" s="50"/>
      <c r="F12" s="50"/>
      <c r="G12" s="50"/>
      <c r="H12" s="50"/>
      <c r="I12" s="50"/>
      <c r="J12" s="50"/>
    </row>
    <row r="13" ht="27" customHeight="1" spans="1:10">
      <c r="A13" s="50"/>
      <c r="B13" s="50"/>
      <c r="C13" s="50"/>
      <c r="D13" s="50"/>
      <c r="E13" s="50"/>
      <c r="F13" s="50"/>
      <c r="G13" s="50"/>
      <c r="H13" s="50"/>
      <c r="I13" s="50"/>
      <c r="J13" s="50"/>
    </row>
    <row r="14" ht="27" customHeight="1" spans="1:10">
      <c r="A14" s="50"/>
      <c r="B14" s="50"/>
      <c r="C14" s="50"/>
      <c r="D14" s="50"/>
      <c r="E14" s="50"/>
      <c r="F14" s="50"/>
      <c r="G14" s="50"/>
      <c r="H14" s="50"/>
      <c r="I14" s="50"/>
      <c r="J14" s="50"/>
    </row>
    <row r="15" ht="27" customHeight="1" spans="1:10">
      <c r="A15" s="50"/>
      <c r="B15" s="50"/>
      <c r="C15" s="50"/>
      <c r="D15" s="50"/>
      <c r="E15" s="50"/>
      <c r="F15" s="50"/>
      <c r="G15" s="50"/>
      <c r="H15" s="50"/>
      <c r="I15" s="50"/>
      <c r="J15" s="50"/>
    </row>
    <row r="16" ht="27" customHeight="1" spans="1:10">
      <c r="A16" s="50"/>
      <c r="B16" s="50"/>
      <c r="C16" s="50"/>
      <c r="D16" s="50"/>
      <c r="E16" s="50"/>
      <c r="F16" s="50"/>
      <c r="G16" s="50"/>
      <c r="H16" s="50"/>
      <c r="I16" s="50"/>
      <c r="J16" s="50"/>
    </row>
    <row r="17" ht="27" customHeight="1" spans="1:10">
      <c r="A17" s="50"/>
      <c r="B17" s="50"/>
      <c r="C17" s="50"/>
      <c r="D17" s="50"/>
      <c r="E17" s="50"/>
      <c r="F17" s="50"/>
      <c r="G17" s="50"/>
      <c r="H17" s="50"/>
      <c r="I17" s="50"/>
      <c r="J17" s="50"/>
    </row>
  </sheetData>
  <mergeCells count="9">
    <mergeCell ref="A3:F3"/>
    <mergeCell ref="A4:C4"/>
    <mergeCell ref="D4:D5"/>
    <mergeCell ref="E4:E5"/>
    <mergeCell ref="F4:F5"/>
    <mergeCell ref="G4:G5"/>
    <mergeCell ref="H4:H5"/>
    <mergeCell ref="I4:I5"/>
    <mergeCell ref="J4:J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T34"/>
  <sheetViews>
    <sheetView showGridLines="0" showZeros="0" topLeftCell="A7" workbookViewId="0">
      <selection activeCell="A3" sqref="A3:C3"/>
    </sheetView>
  </sheetViews>
  <sheetFormatPr defaultColWidth="9.16666666666667" defaultRowHeight="12.75" customHeight="1"/>
  <cols>
    <col min="1" max="1" width="51" customWidth="1"/>
    <col min="2" max="2" width="17" customWidth="1"/>
    <col min="3" max="3" width="37" customWidth="1"/>
    <col min="4" max="6" width="17" customWidth="1"/>
    <col min="7" max="7" width="16" customWidth="1"/>
  </cols>
  <sheetData>
    <row r="1" ht="21" customHeight="1" spans="1:254">
      <c r="A1" s="2" t="s">
        <v>253</v>
      </c>
      <c r="B1" s="2"/>
      <c r="C1" s="2"/>
      <c r="D1" s="2"/>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row>
    <row r="2" ht="21" customHeight="1" spans="1:254">
      <c r="A2" s="155" t="s">
        <v>254</v>
      </c>
      <c r="B2" s="155"/>
      <c r="C2" s="155"/>
      <c r="D2" s="155"/>
      <c r="E2" s="155"/>
      <c r="F2" s="155"/>
      <c r="G2" s="156"/>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row>
    <row r="3" ht="21" customHeight="1" spans="1:254">
      <c r="A3" s="51" t="s">
        <v>2</v>
      </c>
      <c r="B3" s="52"/>
      <c r="C3" s="52"/>
      <c r="E3" s="50"/>
      <c r="G3" s="157" t="s">
        <v>3</v>
      </c>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row>
    <row r="4" s="55" customFormat="1" ht="21" customHeight="1" spans="1:7">
      <c r="A4" s="141" t="s">
        <v>4</v>
      </c>
      <c r="B4" s="141"/>
      <c r="C4" s="141" t="s">
        <v>6</v>
      </c>
      <c r="D4" s="136"/>
      <c r="E4" s="158"/>
      <c r="F4" s="158"/>
      <c r="G4" s="158"/>
    </row>
    <row r="5" s="55" customFormat="1" ht="28.5" customHeight="1" spans="1:7">
      <c r="A5" s="67" t="s">
        <v>7</v>
      </c>
      <c r="B5" s="98" t="s">
        <v>8</v>
      </c>
      <c r="C5" s="120" t="s">
        <v>7</v>
      </c>
      <c r="D5" s="98" t="s">
        <v>105</v>
      </c>
      <c r="E5" s="98" t="s">
        <v>255</v>
      </c>
      <c r="F5" s="98" t="s">
        <v>256</v>
      </c>
      <c r="G5" s="67" t="s">
        <v>257</v>
      </c>
    </row>
    <row r="6" s="1" customFormat="1" ht="21" customHeight="1" spans="1:254">
      <c r="A6" s="159" t="s">
        <v>12</v>
      </c>
      <c r="B6" s="160">
        <v>978.14</v>
      </c>
      <c r="C6" s="161" t="s">
        <v>13</v>
      </c>
      <c r="D6" s="160">
        <v>634.6</v>
      </c>
      <c r="E6" s="160">
        <v>634.6</v>
      </c>
      <c r="F6" s="160">
        <v>0</v>
      </c>
      <c r="G6" s="76"/>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row>
    <row r="7" s="1" customFormat="1" ht="21" customHeight="1" spans="1:254">
      <c r="A7" s="159" t="s">
        <v>16</v>
      </c>
      <c r="B7" s="160">
        <v>968.14</v>
      </c>
      <c r="C7" s="161" t="s">
        <v>17</v>
      </c>
      <c r="D7" s="160"/>
      <c r="E7" s="160"/>
      <c r="F7" s="160">
        <v>0</v>
      </c>
      <c r="G7" s="76"/>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row>
    <row r="8" s="1" customFormat="1" ht="21" customHeight="1" spans="1:254">
      <c r="A8" s="159" t="s">
        <v>20</v>
      </c>
      <c r="B8" s="160">
        <v>10</v>
      </c>
      <c r="C8" s="161" t="s">
        <v>21</v>
      </c>
      <c r="D8" s="160"/>
      <c r="E8" s="160"/>
      <c r="F8" s="160">
        <v>0</v>
      </c>
      <c r="G8" s="162"/>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row>
    <row r="9" s="1" customFormat="1" ht="21" customHeight="1" spans="1:254">
      <c r="A9" s="159" t="s">
        <v>24</v>
      </c>
      <c r="B9" s="160"/>
      <c r="C9" s="161" t="s">
        <v>25</v>
      </c>
      <c r="D9" s="160"/>
      <c r="E9" s="160"/>
      <c r="F9" s="163">
        <v>0</v>
      </c>
      <c r="G9" s="164"/>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row>
    <row r="10" s="1" customFormat="1" ht="21" customHeight="1" spans="1:254">
      <c r="A10" s="159" t="s">
        <v>28</v>
      </c>
      <c r="B10" s="160"/>
      <c r="C10" s="161" t="s">
        <v>29</v>
      </c>
      <c r="D10" s="160">
        <v>22.75</v>
      </c>
      <c r="E10" s="160">
        <v>22.75</v>
      </c>
      <c r="F10" s="160">
        <v>0</v>
      </c>
      <c r="G10" s="16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row>
    <row r="11" s="1" customFormat="1" ht="21" customHeight="1" spans="1:254">
      <c r="A11" s="166" t="s">
        <v>32</v>
      </c>
      <c r="B11" s="160"/>
      <c r="C11" s="161" t="s">
        <v>33</v>
      </c>
      <c r="D11" s="160">
        <v>54.55</v>
      </c>
      <c r="E11" s="160">
        <v>54.55</v>
      </c>
      <c r="F11" s="160">
        <v>0</v>
      </c>
      <c r="G11" s="76"/>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row>
    <row r="12" s="1" customFormat="1" ht="21" customHeight="1" spans="1:254">
      <c r="A12" s="166" t="s">
        <v>36</v>
      </c>
      <c r="B12" s="160"/>
      <c r="C12" s="161" t="s">
        <v>37</v>
      </c>
      <c r="D12" s="160">
        <v>40.88</v>
      </c>
      <c r="E12" s="160">
        <v>40.88</v>
      </c>
      <c r="F12" s="160">
        <v>0</v>
      </c>
      <c r="G12" s="76"/>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row>
    <row r="13" s="1" customFormat="1" ht="21" customHeight="1" spans="1:254">
      <c r="A13" s="166" t="s">
        <v>40</v>
      </c>
      <c r="B13" s="160"/>
      <c r="C13" s="161" t="s">
        <v>41</v>
      </c>
      <c r="D13" s="160"/>
      <c r="E13" s="160"/>
      <c r="F13" s="160">
        <v>0</v>
      </c>
      <c r="G13" s="76"/>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row>
    <row r="14" s="1" customFormat="1" ht="21" customHeight="1" spans="1:254">
      <c r="A14" s="166" t="s">
        <v>44</v>
      </c>
      <c r="B14" s="160"/>
      <c r="C14" s="161" t="s">
        <v>45</v>
      </c>
      <c r="D14" s="160">
        <v>70.43</v>
      </c>
      <c r="E14" s="160">
        <v>70.43</v>
      </c>
      <c r="F14" s="160">
        <v>0</v>
      </c>
      <c r="G14" s="76"/>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row>
    <row r="15" s="1" customFormat="1" ht="21" customHeight="1" spans="1:254">
      <c r="A15" s="159"/>
      <c r="B15" s="160"/>
      <c r="C15" s="161" t="s">
        <v>49</v>
      </c>
      <c r="D15" s="160">
        <v>139.03</v>
      </c>
      <c r="E15" s="160">
        <v>139.03</v>
      </c>
      <c r="F15" s="160">
        <v>0</v>
      </c>
      <c r="G15" s="76"/>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row>
    <row r="16" s="1" customFormat="1" ht="21" customHeight="1" spans="1:254">
      <c r="A16" s="159"/>
      <c r="B16" s="160"/>
      <c r="C16" s="161" t="s">
        <v>52</v>
      </c>
      <c r="D16" s="160"/>
      <c r="E16" s="160"/>
      <c r="F16" s="160">
        <v>0</v>
      </c>
      <c r="G16" s="76"/>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row>
    <row r="17" s="1" customFormat="1" ht="21" customHeight="1" spans="1:254">
      <c r="A17" s="159" t="s">
        <v>258</v>
      </c>
      <c r="B17" s="16"/>
      <c r="C17" s="167" t="s">
        <v>56</v>
      </c>
      <c r="D17" s="160">
        <v>15.9</v>
      </c>
      <c r="E17" s="160">
        <v>15.9</v>
      </c>
      <c r="F17" s="160">
        <v>0</v>
      </c>
      <c r="G17" s="76"/>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row>
    <row r="18" s="1" customFormat="1" ht="21" customHeight="1" spans="1:254">
      <c r="A18" s="159" t="s">
        <v>259</v>
      </c>
      <c r="B18" s="168"/>
      <c r="C18" s="169" t="s">
        <v>60</v>
      </c>
      <c r="D18" s="160"/>
      <c r="E18" s="160"/>
      <c r="F18" s="160">
        <v>0</v>
      </c>
      <c r="G18" s="76"/>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row>
    <row r="19" s="1" customFormat="1" ht="21" customHeight="1" spans="1:254">
      <c r="A19" s="166"/>
      <c r="B19" s="164"/>
      <c r="C19" s="169" t="s">
        <v>63</v>
      </c>
      <c r="D19" s="160"/>
      <c r="E19" s="160"/>
      <c r="F19" s="160">
        <v>0</v>
      </c>
      <c r="G19" s="76"/>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row>
    <row r="20" s="1" customFormat="1" ht="21" customHeight="1" spans="1:254">
      <c r="A20" s="166"/>
      <c r="B20" s="164"/>
      <c r="C20" s="169" t="s">
        <v>66</v>
      </c>
      <c r="D20" s="160"/>
      <c r="E20" s="160"/>
      <c r="F20" s="160">
        <v>0</v>
      </c>
      <c r="G20" s="76"/>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row>
    <row r="21" s="1" customFormat="1" ht="21" customHeight="1" spans="1:254">
      <c r="A21" s="166"/>
      <c r="B21" s="16"/>
      <c r="C21" s="169" t="s">
        <v>69</v>
      </c>
      <c r="D21" s="160"/>
      <c r="E21" s="160"/>
      <c r="F21" s="160">
        <v>0</v>
      </c>
      <c r="G21" s="76"/>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row>
    <row r="22" s="1" customFormat="1" ht="21" customHeight="1" spans="1:254">
      <c r="A22" s="166"/>
      <c r="B22" s="16"/>
      <c r="C22" s="169" t="s">
        <v>71</v>
      </c>
      <c r="D22" s="160"/>
      <c r="E22" s="160"/>
      <c r="F22" s="160">
        <v>0</v>
      </c>
      <c r="G22" s="76"/>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row>
    <row r="23" s="1" customFormat="1" ht="21" customHeight="1" spans="1:254">
      <c r="A23" s="166"/>
      <c r="B23" s="16"/>
      <c r="C23" s="169" t="s">
        <v>72</v>
      </c>
      <c r="D23" s="16"/>
      <c r="E23" s="16"/>
      <c r="F23" s="16">
        <v>0</v>
      </c>
      <c r="G23" s="76"/>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row>
    <row r="24" s="1" customFormat="1" ht="21" customHeight="1" spans="1:254">
      <c r="A24" s="166"/>
      <c r="B24" s="16"/>
      <c r="C24" s="169" t="s">
        <v>74</v>
      </c>
      <c r="D24" s="170"/>
      <c r="E24" s="170"/>
      <c r="F24" s="170">
        <v>0</v>
      </c>
      <c r="G24" s="76"/>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row>
    <row r="25" s="1" customFormat="1" ht="21" customHeight="1" spans="1:254">
      <c r="A25" s="166"/>
      <c r="B25" s="16"/>
      <c r="C25" s="169" t="s">
        <v>75</v>
      </c>
      <c r="D25" s="160"/>
      <c r="E25" s="160"/>
      <c r="F25" s="160">
        <v>0</v>
      </c>
      <c r="G25" s="76"/>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row>
    <row r="26" s="1" customFormat="1" ht="21" customHeight="1" spans="1:254">
      <c r="A26" s="166"/>
      <c r="B26" s="16"/>
      <c r="C26" s="169" t="s">
        <v>76</v>
      </c>
      <c r="D26" s="160"/>
      <c r="E26" s="160"/>
      <c r="F26" s="160">
        <v>0</v>
      </c>
      <c r="G26" s="76"/>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row>
    <row r="27" s="1" customFormat="1" ht="21" customHeight="1" spans="1:254">
      <c r="A27" s="166"/>
      <c r="B27" s="160"/>
      <c r="C27" s="169" t="s">
        <v>78</v>
      </c>
      <c r="D27" s="160"/>
      <c r="E27" s="160"/>
      <c r="F27" s="160">
        <v>0</v>
      </c>
      <c r="G27" s="76"/>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row>
    <row r="28" s="1" customFormat="1" ht="21" customHeight="1" spans="1:254">
      <c r="A28" s="171" t="s">
        <v>260</v>
      </c>
      <c r="B28" s="16">
        <v>978.14</v>
      </c>
      <c r="C28" s="172" t="s">
        <v>79</v>
      </c>
      <c r="D28" s="16">
        <v>978.14</v>
      </c>
      <c r="E28" s="16">
        <v>978.14</v>
      </c>
      <c r="F28" s="16">
        <v>0</v>
      </c>
      <c r="G28" s="76"/>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row>
    <row r="29" ht="21" customHeight="1" spans="1:254">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c r="IQ29" s="50"/>
      <c r="IR29" s="50"/>
      <c r="IS29" s="50"/>
      <c r="IT29" s="50"/>
    </row>
    <row r="30" ht="21" customHeight="1" spans="1:254">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row>
    <row r="31" ht="21" customHeight="1" spans="1:254">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row>
    <row r="32" ht="21" customHeight="1" spans="1:254">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row>
    <row r="33" ht="21" customHeight="1" spans="1:254">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row>
    <row r="34" ht="21" customHeight="1" spans="1:254">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row>
  </sheetData>
  <mergeCells count="2">
    <mergeCell ref="A2:F2"/>
    <mergeCell ref="A3:C3"/>
  </mergeCells>
  <printOptions horizontalCentered="1"/>
  <pageMargins left="0.196527777777778" right="0.196527777777778" top="0.786805555555556" bottom="0.590277777777778" header="0" footer="0"/>
  <pageSetup paperSize="9" scale="75" orientation="landscape"/>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32"/>
  <sheetViews>
    <sheetView showGridLines="0" showZeros="0" zoomScale="85" zoomScaleNormal="85" workbookViewId="0">
      <selection activeCell="A3" sqref="A3:I3"/>
    </sheetView>
  </sheetViews>
  <sheetFormatPr defaultColWidth="9.16666666666667" defaultRowHeight="12.75" customHeight="1"/>
  <cols>
    <col min="1" max="1" width="10.1666666666667" customWidth="1"/>
    <col min="2" max="3" width="7.66666666666667" customWidth="1"/>
    <col min="4" max="4" width="29.6666666666667" customWidth="1"/>
    <col min="5" max="5" width="16.5" customWidth="1"/>
    <col min="6" max="6" width="13.1666666666667" customWidth="1"/>
    <col min="7" max="9" width="11.5" customWidth="1"/>
    <col min="10" max="10" width="14.5" customWidth="1"/>
    <col min="11" max="16" width="11.8333333333333" customWidth="1"/>
    <col min="17" max="17" width="12.1666666666667" customWidth="1"/>
    <col min="18" max="18" width="11.8333333333333" customWidth="1"/>
  </cols>
  <sheetData>
    <row r="1" ht="23.25" customHeight="1" spans="1:20">
      <c r="A1" s="2" t="s">
        <v>261</v>
      </c>
      <c r="B1" s="80"/>
      <c r="C1" s="80"/>
      <c r="D1" s="80"/>
      <c r="E1" s="80"/>
      <c r="F1" s="80"/>
      <c r="G1" s="80"/>
      <c r="H1" s="80"/>
      <c r="I1" s="80"/>
      <c r="J1" s="80"/>
      <c r="K1" s="80"/>
      <c r="L1" s="80"/>
      <c r="M1" s="80"/>
      <c r="N1" s="80"/>
      <c r="O1" s="80"/>
      <c r="Q1" s="50"/>
      <c r="R1" s="21"/>
      <c r="S1" s="50"/>
      <c r="T1" s="50"/>
    </row>
    <row r="2" ht="23.25" customHeight="1" spans="1:20">
      <c r="A2" s="81" t="s">
        <v>262</v>
      </c>
      <c r="B2" s="81"/>
      <c r="C2" s="81"/>
      <c r="D2" s="81"/>
      <c r="E2" s="81"/>
      <c r="F2" s="81"/>
      <c r="G2" s="81"/>
      <c r="H2" s="81"/>
      <c r="I2" s="81"/>
      <c r="J2" s="81"/>
      <c r="K2" s="81"/>
      <c r="L2" s="81"/>
      <c r="M2" s="81"/>
      <c r="N2" s="81"/>
      <c r="O2" s="81"/>
      <c r="P2" s="81"/>
      <c r="Q2" s="81"/>
      <c r="R2" s="81"/>
      <c r="S2" s="50"/>
      <c r="T2" s="50"/>
    </row>
    <row r="3" ht="23.25" customHeight="1" spans="1:20">
      <c r="A3" s="51" t="s">
        <v>2</v>
      </c>
      <c r="B3" s="52"/>
      <c r="C3" s="52"/>
      <c r="D3" s="52"/>
      <c r="E3" s="52"/>
      <c r="F3" s="52"/>
      <c r="G3" s="52"/>
      <c r="H3" s="52"/>
      <c r="I3" s="52"/>
      <c r="J3" s="80"/>
      <c r="K3" s="80"/>
      <c r="L3" s="80"/>
      <c r="M3" s="80"/>
      <c r="N3" s="80"/>
      <c r="O3" s="80"/>
      <c r="Q3" s="50"/>
      <c r="R3" s="74" t="s">
        <v>84</v>
      </c>
      <c r="S3" s="50"/>
      <c r="T3" s="50"/>
    </row>
    <row r="4" ht="23.25" customHeight="1" spans="1:20">
      <c r="A4" s="143" t="s">
        <v>158</v>
      </c>
      <c r="B4" s="143"/>
      <c r="C4" s="143"/>
      <c r="D4" s="143"/>
      <c r="E4" s="96" t="s">
        <v>174</v>
      </c>
      <c r="F4" s="62" t="s">
        <v>159</v>
      </c>
      <c r="G4" s="62"/>
      <c r="H4" s="62"/>
      <c r="I4" s="82"/>
      <c r="J4" s="67" t="s">
        <v>160</v>
      </c>
      <c r="K4" s="98"/>
      <c r="L4" s="98"/>
      <c r="M4" s="98"/>
      <c r="N4" s="98"/>
      <c r="O4" s="98"/>
      <c r="P4" s="98"/>
      <c r="Q4" s="98"/>
      <c r="R4" s="98"/>
      <c r="S4" s="93"/>
      <c r="T4" s="93"/>
    </row>
    <row r="5" ht="23.25" customHeight="1" spans="1:20">
      <c r="A5" s="67" t="s">
        <v>110</v>
      </c>
      <c r="B5" s="67"/>
      <c r="C5" s="67"/>
      <c r="D5" s="67" t="s">
        <v>111</v>
      </c>
      <c r="E5" s="97"/>
      <c r="F5" s="67" t="s">
        <v>105</v>
      </c>
      <c r="G5" s="67" t="s">
        <v>161</v>
      </c>
      <c r="H5" s="67" t="s">
        <v>162</v>
      </c>
      <c r="I5" s="67" t="s">
        <v>163</v>
      </c>
      <c r="J5" s="84" t="s">
        <v>105</v>
      </c>
      <c r="K5" s="98" t="s">
        <v>164</v>
      </c>
      <c r="L5" s="99" t="s">
        <v>165</v>
      </c>
      <c r="M5" s="100" t="s">
        <v>166</v>
      </c>
      <c r="N5" s="101" t="s">
        <v>167</v>
      </c>
      <c r="O5" s="99" t="s">
        <v>168</v>
      </c>
      <c r="P5" s="98" t="s">
        <v>169</v>
      </c>
      <c r="Q5" s="98" t="s">
        <v>170</v>
      </c>
      <c r="R5" s="14" t="s">
        <v>154</v>
      </c>
      <c r="S5" s="93"/>
      <c r="T5" s="93"/>
    </row>
    <row r="6" ht="30" customHeight="1" spans="1:20">
      <c r="A6" s="98" t="s">
        <v>112</v>
      </c>
      <c r="B6" s="98" t="s">
        <v>113</v>
      </c>
      <c r="C6" s="98" t="s">
        <v>114</v>
      </c>
      <c r="D6" s="98"/>
      <c r="E6" s="97"/>
      <c r="F6" s="67"/>
      <c r="G6" s="67"/>
      <c r="H6" s="67"/>
      <c r="I6" s="67"/>
      <c r="J6" s="84"/>
      <c r="K6" s="102"/>
      <c r="L6" s="103"/>
      <c r="M6" s="104"/>
      <c r="N6" s="105"/>
      <c r="O6" s="103"/>
      <c r="P6" s="102"/>
      <c r="Q6" s="102"/>
      <c r="R6" s="27"/>
      <c r="S6" s="93"/>
      <c r="T6" s="93"/>
    </row>
    <row r="7" s="153" customFormat="1" ht="27" customHeight="1" spans="1:20">
      <c r="A7" s="86"/>
      <c r="B7" s="86"/>
      <c r="C7" s="86"/>
      <c r="D7" s="87" t="s">
        <v>105</v>
      </c>
      <c r="E7" s="88">
        <f>SUM(E10+E16+E19+E22+E25+E27+E29+E32+E13)</f>
        <v>978.14</v>
      </c>
      <c r="F7" s="88">
        <f>SUM(F10+F16+F19+F22+F25+F27+F29+F32+F13)</f>
        <v>978.14</v>
      </c>
      <c r="G7" s="88">
        <f>SUM(G10+G16+G19+G22+G25+G27+G29+G32+G13)</f>
        <v>621.41</v>
      </c>
      <c r="H7" s="88">
        <f>SUM(H10+H16+H19+H22+H25+H27+H29+H32+H13)</f>
        <v>186.74</v>
      </c>
      <c r="I7" s="88">
        <f>SUM(I10+I16+I19+I22+I25+I27+I29+I32+I13)</f>
        <v>169.99</v>
      </c>
      <c r="J7" s="88"/>
      <c r="K7" s="88"/>
      <c r="L7" s="88"/>
      <c r="M7" s="88"/>
      <c r="N7" s="88"/>
      <c r="O7" s="88"/>
      <c r="P7" s="88"/>
      <c r="Q7" s="88"/>
      <c r="R7" s="106"/>
      <c r="S7" s="154"/>
      <c r="T7" s="154"/>
    </row>
    <row r="8" ht="27" customHeight="1" spans="1:20">
      <c r="A8" s="89" t="s">
        <v>115</v>
      </c>
      <c r="B8" s="89"/>
      <c r="C8" s="89"/>
      <c r="D8" s="90" t="s">
        <v>116</v>
      </c>
      <c r="E8" s="17">
        <f t="shared" ref="E8:E14" si="0">SUM(F8+J8)</f>
        <v>634.6</v>
      </c>
      <c r="F8" s="17">
        <f t="shared" ref="F8:F14" si="1">SUM(G8:I8)</f>
        <v>634.6</v>
      </c>
      <c r="G8" s="17">
        <v>277.87</v>
      </c>
      <c r="H8" s="17">
        <v>186.74</v>
      </c>
      <c r="I8" s="17">
        <v>169.99</v>
      </c>
      <c r="J8" s="17"/>
      <c r="K8" s="17"/>
      <c r="L8" s="17"/>
      <c r="M8" s="17"/>
      <c r="N8" s="17"/>
      <c r="O8" s="17"/>
      <c r="P8" s="17"/>
      <c r="Q8" s="17"/>
      <c r="R8" s="16"/>
      <c r="S8" s="50"/>
      <c r="T8" s="50"/>
    </row>
    <row r="9" ht="27" customHeight="1" spans="1:20">
      <c r="A9" s="89" t="s">
        <v>115</v>
      </c>
      <c r="B9" s="89" t="s">
        <v>117</v>
      </c>
      <c r="C9" s="89"/>
      <c r="D9" s="90" t="s">
        <v>118</v>
      </c>
      <c r="E9" s="17">
        <f t="shared" si="0"/>
        <v>634.6</v>
      </c>
      <c r="F9" s="17">
        <f t="shared" si="1"/>
        <v>634.6</v>
      </c>
      <c r="G9" s="17">
        <v>277.87</v>
      </c>
      <c r="H9" s="17">
        <v>186.74</v>
      </c>
      <c r="I9" s="17">
        <v>169.99</v>
      </c>
      <c r="J9" s="17"/>
      <c r="K9" s="17"/>
      <c r="L9" s="17"/>
      <c r="M9" s="17"/>
      <c r="N9" s="17"/>
      <c r="O9" s="17"/>
      <c r="P9" s="17"/>
      <c r="Q9" s="17"/>
      <c r="R9" s="16"/>
      <c r="S9" s="50"/>
      <c r="T9" s="50"/>
    </row>
    <row r="10" ht="27" customHeight="1" spans="1:20">
      <c r="A10" s="89" t="s">
        <v>115</v>
      </c>
      <c r="B10" s="89" t="s">
        <v>117</v>
      </c>
      <c r="C10" s="89" t="s">
        <v>119</v>
      </c>
      <c r="D10" s="90" t="s">
        <v>120</v>
      </c>
      <c r="E10" s="17">
        <f t="shared" si="0"/>
        <v>634.6</v>
      </c>
      <c r="F10" s="17">
        <f t="shared" si="1"/>
        <v>634.6</v>
      </c>
      <c r="G10" s="17">
        <v>277.87</v>
      </c>
      <c r="H10" s="17">
        <v>186.74</v>
      </c>
      <c r="I10" s="17">
        <v>169.99</v>
      </c>
      <c r="J10" s="17"/>
      <c r="K10" s="17"/>
      <c r="L10" s="17"/>
      <c r="M10" s="17"/>
      <c r="N10" s="17"/>
      <c r="O10" s="17"/>
      <c r="P10" s="17"/>
      <c r="Q10" s="17"/>
      <c r="R10" s="16"/>
      <c r="S10" s="50"/>
      <c r="T10" s="50"/>
    </row>
    <row r="11" ht="27" customHeight="1" spans="1:20">
      <c r="A11" s="89" t="s">
        <v>121</v>
      </c>
      <c r="B11" s="89"/>
      <c r="C11" s="89"/>
      <c r="D11" s="90" t="s">
        <v>122</v>
      </c>
      <c r="E11" s="17">
        <v>22.75</v>
      </c>
      <c r="F11" s="17">
        <v>22.75</v>
      </c>
      <c r="G11" s="17">
        <v>22.75</v>
      </c>
      <c r="H11" s="17"/>
      <c r="I11" s="17"/>
      <c r="J11" s="17"/>
      <c r="K11" s="17"/>
      <c r="L11" s="17"/>
      <c r="M11" s="17"/>
      <c r="N11" s="17"/>
      <c r="O11" s="17"/>
      <c r="P11" s="17"/>
      <c r="Q11" s="17"/>
      <c r="R11" s="16"/>
      <c r="S11" s="50"/>
      <c r="T11" s="50"/>
    </row>
    <row r="12" ht="27" customHeight="1" spans="1:20">
      <c r="A12" s="89" t="s">
        <v>121</v>
      </c>
      <c r="B12" s="89" t="s">
        <v>119</v>
      </c>
      <c r="C12" s="89"/>
      <c r="D12" s="90" t="s">
        <v>123</v>
      </c>
      <c r="E12" s="17">
        <v>22.75</v>
      </c>
      <c r="F12" s="17">
        <v>22.75</v>
      </c>
      <c r="G12" s="17">
        <v>22.75</v>
      </c>
      <c r="H12" s="17"/>
      <c r="I12" s="17"/>
      <c r="J12" s="17"/>
      <c r="K12" s="17"/>
      <c r="L12" s="17"/>
      <c r="M12" s="17"/>
      <c r="N12" s="17"/>
      <c r="O12" s="17"/>
      <c r="P12" s="17"/>
      <c r="Q12" s="17"/>
      <c r="R12" s="16"/>
      <c r="S12" s="50"/>
      <c r="T12" s="50"/>
    </row>
    <row r="13" ht="27" customHeight="1" spans="1:20">
      <c r="A13" s="89" t="s">
        <v>121</v>
      </c>
      <c r="B13" s="89" t="s">
        <v>119</v>
      </c>
      <c r="C13" s="89" t="s">
        <v>124</v>
      </c>
      <c r="D13" s="90" t="s">
        <v>125</v>
      </c>
      <c r="E13" s="17">
        <v>22.75</v>
      </c>
      <c r="F13" s="17">
        <v>22.75</v>
      </c>
      <c r="G13" s="17">
        <v>22.75</v>
      </c>
      <c r="H13" s="17"/>
      <c r="I13" s="17"/>
      <c r="J13" s="17"/>
      <c r="K13" s="17"/>
      <c r="L13" s="17"/>
      <c r="M13" s="17"/>
      <c r="N13" s="17"/>
      <c r="O13" s="17"/>
      <c r="P13" s="17"/>
      <c r="Q13" s="17"/>
      <c r="R13" s="16"/>
      <c r="S13" s="50"/>
      <c r="T13" s="50"/>
    </row>
    <row r="14" ht="27" customHeight="1" spans="1:20">
      <c r="A14" s="89" t="s">
        <v>126</v>
      </c>
      <c r="B14" s="89"/>
      <c r="C14" s="89"/>
      <c r="D14" s="90" t="s">
        <v>127</v>
      </c>
      <c r="E14" s="17">
        <v>54.55</v>
      </c>
      <c r="F14" s="17">
        <v>54.55</v>
      </c>
      <c r="G14" s="17">
        <v>54.55</v>
      </c>
      <c r="H14" s="17"/>
      <c r="I14" s="17"/>
      <c r="J14" s="17"/>
      <c r="K14" s="17"/>
      <c r="L14" s="17"/>
      <c r="M14" s="17"/>
      <c r="N14" s="17"/>
      <c r="O14" s="17"/>
      <c r="P14" s="17"/>
      <c r="Q14" s="17"/>
      <c r="R14" s="16"/>
      <c r="S14" s="50"/>
      <c r="T14" s="50"/>
    </row>
    <row r="15" ht="27" customHeight="1" spans="1:20">
      <c r="A15" s="89" t="s">
        <v>126</v>
      </c>
      <c r="B15" s="89" t="s">
        <v>128</v>
      </c>
      <c r="C15" s="89"/>
      <c r="D15" s="90" t="s">
        <v>127</v>
      </c>
      <c r="E15" s="17">
        <v>54.55</v>
      </c>
      <c r="F15" s="17">
        <v>54.55</v>
      </c>
      <c r="G15" s="17">
        <v>54.55</v>
      </c>
      <c r="H15" s="17"/>
      <c r="I15" s="17"/>
      <c r="J15" s="17"/>
      <c r="K15" s="17"/>
      <c r="L15" s="17"/>
      <c r="M15" s="17"/>
      <c r="N15" s="17"/>
      <c r="O15" s="17"/>
      <c r="P15" s="17"/>
      <c r="Q15" s="17"/>
      <c r="R15" s="16"/>
      <c r="S15" s="50"/>
      <c r="T15" s="50"/>
    </row>
    <row r="16" ht="27" customHeight="1" spans="1:20">
      <c r="A16" s="89" t="s">
        <v>126</v>
      </c>
      <c r="B16" s="89" t="s">
        <v>128</v>
      </c>
      <c r="C16" s="89" t="s">
        <v>119</v>
      </c>
      <c r="D16" s="90" t="s">
        <v>127</v>
      </c>
      <c r="E16" s="17">
        <v>54.55</v>
      </c>
      <c r="F16" s="17">
        <v>54.55</v>
      </c>
      <c r="G16" s="17">
        <v>54.55</v>
      </c>
      <c r="H16" s="17"/>
      <c r="I16" s="17"/>
      <c r="J16" s="17"/>
      <c r="K16" s="17"/>
      <c r="L16" s="17"/>
      <c r="M16" s="17"/>
      <c r="N16" s="17"/>
      <c r="O16" s="17"/>
      <c r="P16" s="17"/>
      <c r="Q16" s="17"/>
      <c r="R16" s="16"/>
      <c r="S16" s="50"/>
      <c r="T16" s="50"/>
    </row>
    <row r="17" ht="27" customHeight="1" spans="1:20">
      <c r="A17" s="91" t="s">
        <v>130</v>
      </c>
      <c r="B17" s="91"/>
      <c r="C17" s="91"/>
      <c r="D17" s="92" t="s">
        <v>131</v>
      </c>
      <c r="E17" s="17">
        <v>40.08</v>
      </c>
      <c r="F17" s="17">
        <v>40.08</v>
      </c>
      <c r="G17" s="17">
        <v>40.08</v>
      </c>
      <c r="H17" s="17"/>
      <c r="I17" s="17"/>
      <c r="J17" s="17"/>
      <c r="K17" s="17"/>
      <c r="L17" s="17"/>
      <c r="M17" s="17"/>
      <c r="N17" s="17"/>
      <c r="O17" s="17"/>
      <c r="P17" s="17"/>
      <c r="Q17" s="17"/>
      <c r="R17" s="16"/>
      <c r="S17" s="50"/>
      <c r="T17" s="50"/>
    </row>
    <row r="18" ht="27" customHeight="1" spans="1:20">
      <c r="A18" s="91" t="s">
        <v>130</v>
      </c>
      <c r="B18" s="91" t="s">
        <v>132</v>
      </c>
      <c r="C18" s="91"/>
      <c r="D18" s="92" t="s">
        <v>133</v>
      </c>
      <c r="E18" s="17">
        <v>40.08</v>
      </c>
      <c r="F18" s="17">
        <v>40.08</v>
      </c>
      <c r="G18" s="17">
        <v>40.08</v>
      </c>
      <c r="H18" s="17"/>
      <c r="I18" s="17"/>
      <c r="J18" s="17"/>
      <c r="K18" s="17"/>
      <c r="L18" s="17"/>
      <c r="M18" s="17"/>
      <c r="N18" s="17"/>
      <c r="O18" s="17"/>
      <c r="P18" s="17"/>
      <c r="Q18" s="17"/>
      <c r="R18" s="16"/>
      <c r="S18" s="50"/>
      <c r="T18" s="50"/>
    </row>
    <row r="19" ht="27" customHeight="1" spans="1:20">
      <c r="A19" s="91" t="s">
        <v>130</v>
      </c>
      <c r="B19" s="91" t="s">
        <v>132</v>
      </c>
      <c r="C19" s="91" t="s">
        <v>134</v>
      </c>
      <c r="D19" s="92" t="s">
        <v>135</v>
      </c>
      <c r="E19" s="17">
        <v>40.08</v>
      </c>
      <c r="F19" s="17">
        <v>40.08</v>
      </c>
      <c r="G19" s="17">
        <v>40.08</v>
      </c>
      <c r="H19" s="17"/>
      <c r="I19" s="17"/>
      <c r="J19" s="17"/>
      <c r="K19" s="17"/>
      <c r="L19" s="17"/>
      <c r="M19" s="17"/>
      <c r="N19" s="17"/>
      <c r="O19" s="17"/>
      <c r="P19" s="17"/>
      <c r="Q19" s="17"/>
      <c r="R19" s="16"/>
      <c r="S19" s="50"/>
      <c r="T19" s="50"/>
    </row>
    <row r="20" ht="27" customHeight="1" spans="1:20">
      <c r="A20" s="91" t="s">
        <v>136</v>
      </c>
      <c r="B20" s="91"/>
      <c r="C20" s="91"/>
      <c r="D20" s="92" t="s">
        <v>137</v>
      </c>
      <c r="E20" s="17">
        <v>70.43</v>
      </c>
      <c r="F20" s="17">
        <v>70.43</v>
      </c>
      <c r="G20" s="17">
        <v>70.43</v>
      </c>
      <c r="H20" s="17"/>
      <c r="I20" s="17"/>
      <c r="J20" s="17"/>
      <c r="K20" s="17"/>
      <c r="L20" s="17"/>
      <c r="M20" s="17"/>
      <c r="N20" s="17"/>
      <c r="O20" s="17"/>
      <c r="P20" s="17"/>
      <c r="Q20" s="17"/>
      <c r="R20" s="16"/>
      <c r="S20" s="50"/>
      <c r="T20" s="50"/>
    </row>
    <row r="21" ht="27" customHeight="1" spans="1:20">
      <c r="A21" s="91" t="s">
        <v>136</v>
      </c>
      <c r="B21" s="91" t="s">
        <v>134</v>
      </c>
      <c r="C21" s="91"/>
      <c r="D21" s="92" t="s">
        <v>138</v>
      </c>
      <c r="E21" s="17">
        <v>70.43</v>
      </c>
      <c r="F21" s="17">
        <v>70.43</v>
      </c>
      <c r="G21" s="17">
        <v>70.43</v>
      </c>
      <c r="H21" s="17"/>
      <c r="I21" s="17"/>
      <c r="J21" s="17"/>
      <c r="K21" s="17"/>
      <c r="L21" s="17"/>
      <c r="M21" s="17"/>
      <c r="N21" s="17"/>
      <c r="O21" s="17"/>
      <c r="P21" s="17"/>
      <c r="Q21" s="17"/>
      <c r="R21" s="16"/>
      <c r="S21" s="50"/>
      <c r="T21" s="50"/>
    </row>
    <row r="22" ht="27" customHeight="1" spans="1:20">
      <c r="A22" s="91" t="s">
        <v>136</v>
      </c>
      <c r="B22" s="91" t="s">
        <v>134</v>
      </c>
      <c r="C22" s="91" t="s">
        <v>119</v>
      </c>
      <c r="D22" s="92" t="s">
        <v>138</v>
      </c>
      <c r="E22" s="17">
        <v>70.43</v>
      </c>
      <c r="F22" s="17">
        <v>70.43</v>
      </c>
      <c r="G22" s="17">
        <v>70.43</v>
      </c>
      <c r="H22" s="17"/>
      <c r="I22" s="17"/>
      <c r="J22" s="17"/>
      <c r="K22" s="17"/>
      <c r="L22" s="17"/>
      <c r="M22" s="17"/>
      <c r="N22" s="17"/>
      <c r="O22" s="17"/>
      <c r="P22" s="17"/>
      <c r="Q22" s="17"/>
      <c r="R22" s="16"/>
      <c r="S22" s="50"/>
      <c r="T22" s="50"/>
    </row>
    <row r="23" ht="27" customHeight="1" spans="1:20">
      <c r="A23" s="91" t="s">
        <v>139</v>
      </c>
      <c r="B23" s="91"/>
      <c r="C23" s="91"/>
      <c r="D23" s="92" t="s">
        <v>140</v>
      </c>
      <c r="E23" s="17">
        <v>139.03</v>
      </c>
      <c r="F23" s="17">
        <v>139.03</v>
      </c>
      <c r="G23" s="17">
        <v>139.03</v>
      </c>
      <c r="H23" s="17"/>
      <c r="I23" s="17"/>
      <c r="J23" s="17"/>
      <c r="K23" s="17"/>
      <c r="L23" s="17"/>
      <c r="M23" s="17"/>
      <c r="N23" s="17"/>
      <c r="O23" s="17"/>
      <c r="P23" s="17"/>
      <c r="Q23" s="17"/>
      <c r="R23" s="16"/>
      <c r="S23" s="50"/>
      <c r="T23" s="50"/>
    </row>
    <row r="24" s="79" customFormat="1" ht="27" customHeight="1" spans="1:18">
      <c r="A24" s="91" t="s">
        <v>139</v>
      </c>
      <c r="B24" s="91" t="s">
        <v>119</v>
      </c>
      <c r="C24" s="91"/>
      <c r="D24" s="92" t="s">
        <v>141</v>
      </c>
      <c r="E24" s="17">
        <v>69.12</v>
      </c>
      <c r="F24" s="17">
        <v>69.12</v>
      </c>
      <c r="G24" s="17">
        <v>69.12</v>
      </c>
      <c r="H24" s="17"/>
      <c r="I24" s="17"/>
      <c r="J24" s="17"/>
      <c r="K24" s="17"/>
      <c r="L24" s="17"/>
      <c r="M24" s="17"/>
      <c r="N24" s="17"/>
      <c r="O24" s="17"/>
      <c r="P24" s="17"/>
      <c r="Q24" s="17"/>
      <c r="R24" s="16"/>
    </row>
    <row r="25" s="79" customFormat="1" ht="27" customHeight="1" spans="1:18">
      <c r="A25" s="91" t="s">
        <v>139</v>
      </c>
      <c r="B25" s="91" t="s">
        <v>119</v>
      </c>
      <c r="C25" s="91" t="s">
        <v>142</v>
      </c>
      <c r="D25" s="92" t="s">
        <v>143</v>
      </c>
      <c r="E25" s="17">
        <v>69.12</v>
      </c>
      <c r="F25" s="17">
        <v>69.12</v>
      </c>
      <c r="G25" s="17">
        <v>69.12</v>
      </c>
      <c r="H25" s="17"/>
      <c r="I25" s="17"/>
      <c r="J25" s="17"/>
      <c r="K25" s="17"/>
      <c r="L25" s="17"/>
      <c r="M25" s="17"/>
      <c r="N25" s="17"/>
      <c r="O25" s="17"/>
      <c r="P25" s="17"/>
      <c r="Q25" s="17"/>
      <c r="R25" s="16"/>
    </row>
    <row r="26" s="79" customFormat="1" ht="27" customHeight="1" spans="1:18">
      <c r="A26" s="91" t="s">
        <v>139</v>
      </c>
      <c r="B26" s="91" t="s">
        <v>144</v>
      </c>
      <c r="C26" s="91"/>
      <c r="D26" s="92" t="s">
        <v>145</v>
      </c>
      <c r="E26" s="17">
        <v>26.2</v>
      </c>
      <c r="F26" s="17">
        <v>26.2</v>
      </c>
      <c r="G26" s="17">
        <v>26.2</v>
      </c>
      <c r="H26" s="17"/>
      <c r="I26" s="17"/>
      <c r="J26" s="17"/>
      <c r="K26" s="17"/>
      <c r="L26" s="17"/>
      <c r="M26" s="17"/>
      <c r="N26" s="17"/>
      <c r="O26" s="17"/>
      <c r="P26" s="17"/>
      <c r="Q26" s="17"/>
      <c r="R26" s="16"/>
    </row>
    <row r="27" s="79" customFormat="1" ht="27" customHeight="1" spans="1:18">
      <c r="A27" s="91" t="s">
        <v>139</v>
      </c>
      <c r="B27" s="91" t="s">
        <v>144</v>
      </c>
      <c r="C27" s="91" t="s">
        <v>142</v>
      </c>
      <c r="D27" s="92" t="s">
        <v>146</v>
      </c>
      <c r="E27" s="17">
        <v>26.2</v>
      </c>
      <c r="F27" s="17">
        <v>26.2</v>
      </c>
      <c r="G27" s="17">
        <v>26.2</v>
      </c>
      <c r="H27" s="17"/>
      <c r="I27" s="17"/>
      <c r="J27" s="17"/>
      <c r="K27" s="17"/>
      <c r="L27" s="17"/>
      <c r="M27" s="17"/>
      <c r="N27" s="17"/>
      <c r="O27" s="17"/>
      <c r="P27" s="17"/>
      <c r="Q27" s="17"/>
      <c r="R27" s="16"/>
    </row>
    <row r="28" s="79" customFormat="1" ht="27" customHeight="1" spans="1:18">
      <c r="A28" s="91" t="s">
        <v>139</v>
      </c>
      <c r="B28" s="91" t="s">
        <v>117</v>
      </c>
      <c r="C28" s="91"/>
      <c r="D28" s="92" t="s">
        <v>147</v>
      </c>
      <c r="E28" s="17">
        <v>43.71</v>
      </c>
      <c r="F28" s="17">
        <v>43.71</v>
      </c>
      <c r="G28" s="17">
        <v>43.71</v>
      </c>
      <c r="H28" s="17"/>
      <c r="I28" s="17"/>
      <c r="J28" s="17"/>
      <c r="K28" s="17"/>
      <c r="L28" s="17"/>
      <c r="M28" s="17"/>
      <c r="N28" s="17"/>
      <c r="O28" s="17"/>
      <c r="P28" s="17"/>
      <c r="Q28" s="17"/>
      <c r="R28" s="16"/>
    </row>
    <row r="29" s="79" customFormat="1" ht="27" customHeight="1" spans="1:18">
      <c r="A29" s="91" t="s">
        <v>139</v>
      </c>
      <c r="B29" s="91" t="s">
        <v>117</v>
      </c>
      <c r="C29" s="91" t="s">
        <v>142</v>
      </c>
      <c r="D29" s="92" t="s">
        <v>148</v>
      </c>
      <c r="E29" s="17">
        <v>43.71</v>
      </c>
      <c r="F29" s="17">
        <v>43.71</v>
      </c>
      <c r="G29" s="17">
        <v>43.71</v>
      </c>
      <c r="H29" s="17"/>
      <c r="I29" s="17"/>
      <c r="J29" s="17"/>
      <c r="K29" s="17"/>
      <c r="L29" s="17"/>
      <c r="M29" s="17"/>
      <c r="N29" s="17"/>
      <c r="O29" s="17"/>
      <c r="P29" s="17"/>
      <c r="Q29" s="17"/>
      <c r="R29" s="16"/>
    </row>
    <row r="30" s="79" customFormat="1" ht="27" customHeight="1" spans="1:18">
      <c r="A30" s="91" t="s">
        <v>149</v>
      </c>
      <c r="B30" s="91"/>
      <c r="C30" s="91"/>
      <c r="D30" s="92" t="s">
        <v>150</v>
      </c>
      <c r="E30" s="17">
        <v>16.7</v>
      </c>
      <c r="F30" s="17">
        <f t="shared" ref="F30:F32" si="2">SUM(G30:I30)</f>
        <v>16.7</v>
      </c>
      <c r="G30" s="17">
        <v>16.7</v>
      </c>
      <c r="H30" s="17"/>
      <c r="I30" s="17"/>
      <c r="J30" s="17"/>
      <c r="K30" s="17"/>
      <c r="L30" s="17"/>
      <c r="M30" s="17"/>
      <c r="N30" s="17"/>
      <c r="O30" s="17"/>
      <c r="P30" s="17"/>
      <c r="Q30" s="17"/>
      <c r="R30" s="16"/>
    </row>
    <row r="31" s="79" customFormat="1" ht="27" customHeight="1" spans="1:18">
      <c r="A31" s="91" t="s">
        <v>149</v>
      </c>
      <c r="B31" s="91" t="s">
        <v>119</v>
      </c>
      <c r="C31" s="91"/>
      <c r="D31" s="92" t="s">
        <v>151</v>
      </c>
      <c r="E31" s="17">
        <v>16.7</v>
      </c>
      <c r="F31" s="17">
        <f t="shared" si="2"/>
        <v>16.7</v>
      </c>
      <c r="G31" s="17">
        <v>16.7</v>
      </c>
      <c r="H31" s="17"/>
      <c r="I31" s="17"/>
      <c r="J31" s="17"/>
      <c r="K31" s="17"/>
      <c r="L31" s="17"/>
      <c r="M31" s="17"/>
      <c r="N31" s="17"/>
      <c r="O31" s="17"/>
      <c r="P31" s="17"/>
      <c r="Q31" s="17"/>
      <c r="R31" s="16"/>
    </row>
    <row r="32" s="79" customFormat="1" ht="27" customHeight="1" spans="1:18">
      <c r="A32" s="91" t="s">
        <v>149</v>
      </c>
      <c r="B32" s="91" t="s">
        <v>119</v>
      </c>
      <c r="C32" s="91" t="s">
        <v>152</v>
      </c>
      <c r="D32" s="92" t="s">
        <v>143</v>
      </c>
      <c r="E32" s="17">
        <v>16.7</v>
      </c>
      <c r="F32" s="17">
        <f t="shared" si="2"/>
        <v>16.7</v>
      </c>
      <c r="G32" s="17">
        <v>16.7</v>
      </c>
      <c r="H32" s="17"/>
      <c r="I32" s="17"/>
      <c r="J32" s="17"/>
      <c r="K32" s="17"/>
      <c r="L32" s="17"/>
      <c r="M32" s="17"/>
      <c r="N32" s="17"/>
      <c r="O32" s="17"/>
      <c r="P32" s="17"/>
      <c r="Q32" s="17"/>
      <c r="R32" s="16"/>
    </row>
  </sheetData>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527777777778" right="0.196527777777778" top="0.238888888888889" bottom="0.159027777777778" header="0" footer="0"/>
  <pageSetup paperSize="9" scale="70"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2"/>
  <sheetViews>
    <sheetView showGridLines="0" showZeros="0" workbookViewId="0">
      <selection activeCell="J8" sqref="J8"/>
    </sheetView>
  </sheetViews>
  <sheetFormatPr defaultColWidth="9.16666666666667" defaultRowHeight="12.75" customHeight="1"/>
  <cols>
    <col min="1" max="1" width="11.6666666666667" customWidth="1"/>
    <col min="2" max="2" width="8.33333333333333" customWidth="1"/>
    <col min="3" max="3" width="7.83333333333333" customWidth="1"/>
    <col min="4" max="4" width="37" customWidth="1"/>
    <col min="5" max="8" width="18.1666666666667" customWidth="1"/>
  </cols>
  <sheetData>
    <row r="1" ht="25.5" customHeight="1" spans="1:9">
      <c r="A1" s="2" t="s">
        <v>263</v>
      </c>
      <c r="B1" s="80"/>
      <c r="C1" s="80"/>
      <c r="D1" s="80"/>
      <c r="E1" s="80"/>
      <c r="F1" s="80"/>
      <c r="G1" s="80"/>
      <c r="H1" s="80"/>
      <c r="I1" s="50"/>
    </row>
    <row r="2" ht="25.5" customHeight="1" spans="1:9">
      <c r="A2" s="81" t="s">
        <v>264</v>
      </c>
      <c r="B2" s="81"/>
      <c r="C2" s="81"/>
      <c r="D2" s="81"/>
      <c r="E2" s="81"/>
      <c r="F2" s="81"/>
      <c r="G2" s="81"/>
      <c r="H2" s="81"/>
      <c r="I2" s="50"/>
    </row>
    <row r="3" ht="25.5" customHeight="1" spans="1:9">
      <c r="A3" s="51" t="s">
        <v>265</v>
      </c>
      <c r="B3" s="51" t="s">
        <v>106</v>
      </c>
      <c r="C3" s="51"/>
      <c r="D3" s="107"/>
      <c r="E3" s="107"/>
      <c r="F3" s="107"/>
      <c r="G3" s="107"/>
      <c r="H3" s="151" t="s">
        <v>84</v>
      </c>
      <c r="I3" s="50"/>
    </row>
    <row r="4" ht="25.5" customHeight="1" spans="1:9">
      <c r="A4" s="143" t="s">
        <v>158</v>
      </c>
      <c r="B4" s="143"/>
      <c r="C4" s="143"/>
      <c r="D4" s="143"/>
      <c r="E4" s="141" t="s">
        <v>159</v>
      </c>
      <c r="F4" s="152"/>
      <c r="G4" s="141"/>
      <c r="H4" s="136"/>
      <c r="I4" s="55"/>
    </row>
    <row r="5" ht="25.5" customHeight="1" spans="1:9">
      <c r="A5" s="67" t="s">
        <v>110</v>
      </c>
      <c r="B5" s="67"/>
      <c r="C5" s="67"/>
      <c r="D5" s="67" t="s">
        <v>111</v>
      </c>
      <c r="E5" s="67" t="s">
        <v>105</v>
      </c>
      <c r="F5" s="67" t="s">
        <v>161</v>
      </c>
      <c r="G5" s="67" t="s">
        <v>162</v>
      </c>
      <c r="H5" s="67" t="s">
        <v>163</v>
      </c>
      <c r="I5" s="55"/>
    </row>
    <row r="6" ht="35.25" customHeight="1" spans="1:9">
      <c r="A6" s="67" t="s">
        <v>112</v>
      </c>
      <c r="B6" s="67" t="s">
        <v>113</v>
      </c>
      <c r="C6" s="67" t="s">
        <v>114</v>
      </c>
      <c r="D6" s="67"/>
      <c r="E6" s="67"/>
      <c r="F6" s="67"/>
      <c r="G6" s="67"/>
      <c r="H6" s="98"/>
      <c r="I6" s="55"/>
    </row>
    <row r="7" s="1" customFormat="1" ht="24.95" customHeight="1" spans="1:9">
      <c r="A7" s="86"/>
      <c r="B7" s="86"/>
      <c r="C7" s="86"/>
      <c r="D7" s="87" t="s">
        <v>105</v>
      </c>
      <c r="E7" s="88">
        <f>SUM(E10+E19+E22+E25+E27+E29+E32+E13+E14)</f>
        <v>978.14</v>
      </c>
      <c r="F7" s="88">
        <f>SUM(F10+F19+F22+F25+F27+F29+F32+F13+F14)</f>
        <v>621.41</v>
      </c>
      <c r="G7" s="88">
        <f>SUM(G10+G19+G22+G25+G27+G29+G32+G13+G14)</f>
        <v>186.74</v>
      </c>
      <c r="H7" s="88">
        <f>SUM(H10+H19+H22+H25+H27+H29+H32+H13+H14)</f>
        <v>169.99</v>
      </c>
      <c r="I7" s="55"/>
    </row>
    <row r="8" ht="24.95" customHeight="1" spans="1:9">
      <c r="A8" s="89" t="s">
        <v>115</v>
      </c>
      <c r="B8" s="89"/>
      <c r="C8" s="89"/>
      <c r="D8" s="90" t="s">
        <v>116</v>
      </c>
      <c r="E8" s="17">
        <v>634.6</v>
      </c>
      <c r="F8" s="17">
        <v>277.87</v>
      </c>
      <c r="G8" s="17">
        <v>186.74</v>
      </c>
      <c r="H8" s="17">
        <v>169.99</v>
      </c>
      <c r="I8" s="50"/>
    </row>
    <row r="9" ht="24.95" customHeight="1" spans="1:9">
      <c r="A9" s="89" t="s">
        <v>115</v>
      </c>
      <c r="B9" s="89" t="s">
        <v>117</v>
      </c>
      <c r="C9" s="89"/>
      <c r="D9" s="90" t="s">
        <v>118</v>
      </c>
      <c r="E9" s="17">
        <v>634.6</v>
      </c>
      <c r="F9" s="17">
        <v>277.87</v>
      </c>
      <c r="G9" s="17">
        <v>186.74</v>
      </c>
      <c r="H9" s="17">
        <v>169.99</v>
      </c>
      <c r="I9" s="50"/>
    </row>
    <row r="10" ht="24.95" customHeight="1" spans="1:9">
      <c r="A10" s="89" t="s">
        <v>115</v>
      </c>
      <c r="B10" s="89" t="s">
        <v>117</v>
      </c>
      <c r="C10" s="89" t="s">
        <v>119</v>
      </c>
      <c r="D10" s="90" t="s">
        <v>120</v>
      </c>
      <c r="E10" s="17">
        <v>634.6</v>
      </c>
      <c r="F10" s="17">
        <v>277.87</v>
      </c>
      <c r="G10" s="17">
        <v>186.74</v>
      </c>
      <c r="H10" s="17">
        <v>169.99</v>
      </c>
      <c r="I10" s="50"/>
    </row>
    <row r="11" ht="24.95" customHeight="1" spans="1:9">
      <c r="A11" s="89" t="s">
        <v>121</v>
      </c>
      <c r="B11" s="89"/>
      <c r="C11" s="89"/>
      <c r="D11" s="90" t="s">
        <v>122</v>
      </c>
      <c r="E11" s="17">
        <v>22.75</v>
      </c>
      <c r="F11" s="17">
        <v>22.75</v>
      </c>
      <c r="G11" s="17"/>
      <c r="H11" s="16"/>
      <c r="I11" s="50"/>
    </row>
    <row r="12" ht="24.95" customHeight="1" spans="1:9">
      <c r="A12" s="89" t="s">
        <v>121</v>
      </c>
      <c r="B12" s="89" t="s">
        <v>119</v>
      </c>
      <c r="C12" s="89"/>
      <c r="D12" s="90" t="s">
        <v>123</v>
      </c>
      <c r="E12" s="17">
        <v>22.75</v>
      </c>
      <c r="F12" s="17">
        <v>22.75</v>
      </c>
      <c r="G12" s="17"/>
      <c r="H12" s="16"/>
      <c r="I12" s="50"/>
    </row>
    <row r="13" ht="24.95" customHeight="1" spans="1:9">
      <c r="A13" s="89" t="s">
        <v>121</v>
      </c>
      <c r="B13" s="89" t="s">
        <v>119</v>
      </c>
      <c r="C13" s="89" t="s">
        <v>124</v>
      </c>
      <c r="D13" s="90" t="s">
        <v>125</v>
      </c>
      <c r="E13" s="17">
        <v>22.75</v>
      </c>
      <c r="F13" s="17">
        <v>22.75</v>
      </c>
      <c r="G13" s="17"/>
      <c r="H13" s="16"/>
      <c r="I13" s="50"/>
    </row>
    <row r="14" ht="24.95" customHeight="1" spans="1:9">
      <c r="A14" s="89" t="s">
        <v>126</v>
      </c>
      <c r="B14" s="89"/>
      <c r="C14" s="89"/>
      <c r="D14" s="90" t="s">
        <v>127</v>
      </c>
      <c r="E14" s="17">
        <v>54.55</v>
      </c>
      <c r="F14" s="17">
        <v>54.55</v>
      </c>
      <c r="G14" s="17"/>
      <c r="H14" s="16"/>
      <c r="I14" s="50"/>
    </row>
    <row r="15" ht="24.95" customHeight="1" spans="1:9">
      <c r="A15" s="89" t="s">
        <v>126</v>
      </c>
      <c r="B15" s="89" t="s">
        <v>128</v>
      </c>
      <c r="C15" s="89"/>
      <c r="D15" s="90" t="s">
        <v>127</v>
      </c>
      <c r="E15" s="17">
        <v>54.55</v>
      </c>
      <c r="F15" s="17">
        <v>54.55</v>
      </c>
      <c r="G15" s="17"/>
      <c r="H15" s="16"/>
      <c r="I15" s="50"/>
    </row>
    <row r="16" ht="24.95" customHeight="1" spans="1:9">
      <c r="A16" s="89" t="s">
        <v>126</v>
      </c>
      <c r="B16" s="89" t="s">
        <v>128</v>
      </c>
      <c r="C16" s="89" t="s">
        <v>119</v>
      </c>
      <c r="D16" s="90" t="s">
        <v>127</v>
      </c>
      <c r="E16" s="17">
        <v>54.55</v>
      </c>
      <c r="F16" s="17">
        <v>54.55</v>
      </c>
      <c r="G16" s="17"/>
      <c r="H16" s="16"/>
      <c r="I16" s="50"/>
    </row>
    <row r="17" ht="24.95" customHeight="1" spans="1:9">
      <c r="A17" s="91" t="s">
        <v>130</v>
      </c>
      <c r="B17" s="91"/>
      <c r="C17" s="91"/>
      <c r="D17" s="92" t="s">
        <v>131</v>
      </c>
      <c r="E17" s="17">
        <f t="shared" ref="E17:E32" si="0">SUM(F17:H17)</f>
        <v>40.08</v>
      </c>
      <c r="F17" s="17">
        <v>40.08</v>
      </c>
      <c r="G17" s="17"/>
      <c r="H17" s="16"/>
      <c r="I17" s="50"/>
    </row>
    <row r="18" s="79" customFormat="1" ht="24.95" customHeight="1" spans="1:9">
      <c r="A18" s="91" t="s">
        <v>130</v>
      </c>
      <c r="B18" s="91" t="s">
        <v>132</v>
      </c>
      <c r="C18" s="91"/>
      <c r="D18" s="92" t="s">
        <v>133</v>
      </c>
      <c r="E18" s="17">
        <f t="shared" si="0"/>
        <v>40.08</v>
      </c>
      <c r="F18" s="17">
        <v>40.08</v>
      </c>
      <c r="G18" s="17"/>
      <c r="H18" s="16"/>
      <c r="I18" s="150"/>
    </row>
    <row r="19" s="79" customFormat="1" ht="24.95" customHeight="1" spans="1:9">
      <c r="A19" s="91" t="s">
        <v>130</v>
      </c>
      <c r="B19" s="91" t="s">
        <v>132</v>
      </c>
      <c r="C19" s="91" t="s">
        <v>134</v>
      </c>
      <c r="D19" s="92" t="s">
        <v>135</v>
      </c>
      <c r="E19" s="17">
        <f t="shared" si="0"/>
        <v>40.08</v>
      </c>
      <c r="F19" s="17">
        <v>40.08</v>
      </c>
      <c r="G19" s="17"/>
      <c r="H19" s="16"/>
      <c r="I19" s="150"/>
    </row>
    <row r="20" s="79" customFormat="1" ht="24.95" customHeight="1" spans="1:9">
      <c r="A20" s="91" t="s">
        <v>136</v>
      </c>
      <c r="B20" s="91"/>
      <c r="C20" s="91"/>
      <c r="D20" s="92" t="s">
        <v>137</v>
      </c>
      <c r="E20" s="17">
        <f t="shared" si="0"/>
        <v>70.43</v>
      </c>
      <c r="F20" s="17">
        <v>70.43</v>
      </c>
      <c r="G20" s="17">
        <v>0</v>
      </c>
      <c r="H20" s="16">
        <v>0</v>
      </c>
      <c r="I20" s="150"/>
    </row>
    <row r="21" s="79" customFormat="1" ht="24.95" customHeight="1" spans="1:9">
      <c r="A21" s="91" t="s">
        <v>136</v>
      </c>
      <c r="B21" s="91" t="s">
        <v>134</v>
      </c>
      <c r="C21" s="91"/>
      <c r="D21" s="92" t="s">
        <v>138</v>
      </c>
      <c r="E21" s="17">
        <f t="shared" si="0"/>
        <v>70.43</v>
      </c>
      <c r="F21" s="17">
        <v>70.43</v>
      </c>
      <c r="G21" s="17">
        <v>0</v>
      </c>
      <c r="H21" s="16">
        <v>0</v>
      </c>
      <c r="I21" s="150"/>
    </row>
    <row r="22" s="79" customFormat="1" ht="24.95" customHeight="1" spans="1:9">
      <c r="A22" s="91" t="s">
        <v>136</v>
      </c>
      <c r="B22" s="91" t="s">
        <v>134</v>
      </c>
      <c r="C22" s="91" t="s">
        <v>119</v>
      </c>
      <c r="D22" s="92" t="s">
        <v>138</v>
      </c>
      <c r="E22" s="17">
        <f t="shared" si="0"/>
        <v>70.43</v>
      </c>
      <c r="F22" s="17">
        <v>70.43</v>
      </c>
      <c r="G22" s="17">
        <v>0</v>
      </c>
      <c r="H22" s="16">
        <v>0</v>
      </c>
      <c r="I22" s="150"/>
    </row>
    <row r="23" s="79" customFormat="1" ht="24.95" customHeight="1" spans="1:8">
      <c r="A23" s="91" t="s">
        <v>139</v>
      </c>
      <c r="B23" s="91"/>
      <c r="C23" s="91"/>
      <c r="D23" s="92" t="s">
        <v>140</v>
      </c>
      <c r="E23" s="17">
        <v>139.03</v>
      </c>
      <c r="F23" s="17">
        <v>139.03</v>
      </c>
      <c r="G23" s="17"/>
      <c r="H23" s="16"/>
    </row>
    <row r="24" s="79" customFormat="1" ht="24.95" customHeight="1" spans="1:8">
      <c r="A24" s="91" t="s">
        <v>139</v>
      </c>
      <c r="B24" s="91" t="s">
        <v>119</v>
      </c>
      <c r="C24" s="91"/>
      <c r="D24" s="92" t="s">
        <v>141</v>
      </c>
      <c r="E24" s="17">
        <v>69.12</v>
      </c>
      <c r="F24" s="17">
        <v>69.12</v>
      </c>
      <c r="G24" s="17"/>
      <c r="H24" s="16"/>
    </row>
    <row r="25" s="79" customFormat="1" ht="24.95" customHeight="1" spans="1:8">
      <c r="A25" s="91" t="s">
        <v>139</v>
      </c>
      <c r="B25" s="91" t="s">
        <v>119</v>
      </c>
      <c r="C25" s="91" t="s">
        <v>142</v>
      </c>
      <c r="D25" s="92" t="s">
        <v>143</v>
      </c>
      <c r="E25" s="17">
        <v>69.12</v>
      </c>
      <c r="F25" s="17">
        <v>69.12</v>
      </c>
      <c r="G25" s="17"/>
      <c r="H25" s="16"/>
    </row>
    <row r="26" s="79" customFormat="1" ht="24.95" customHeight="1" spans="1:8">
      <c r="A26" s="91" t="s">
        <v>139</v>
      </c>
      <c r="B26" s="91" t="s">
        <v>144</v>
      </c>
      <c r="C26" s="91"/>
      <c r="D26" s="92" t="s">
        <v>145</v>
      </c>
      <c r="E26" s="17">
        <v>26.2</v>
      </c>
      <c r="F26" s="17">
        <v>26.2</v>
      </c>
      <c r="G26" s="17"/>
      <c r="H26" s="16"/>
    </row>
    <row r="27" s="79" customFormat="1" ht="24.95" customHeight="1" spans="1:8">
      <c r="A27" s="91" t="s">
        <v>139</v>
      </c>
      <c r="B27" s="91" t="s">
        <v>144</v>
      </c>
      <c r="C27" s="91" t="s">
        <v>142</v>
      </c>
      <c r="D27" s="92" t="s">
        <v>146</v>
      </c>
      <c r="E27" s="17">
        <v>26.2</v>
      </c>
      <c r="F27" s="17">
        <v>26.2</v>
      </c>
      <c r="G27" s="17"/>
      <c r="H27" s="16"/>
    </row>
    <row r="28" s="79" customFormat="1" ht="24.95" customHeight="1" spans="1:8">
      <c r="A28" s="91" t="s">
        <v>139</v>
      </c>
      <c r="B28" s="91" t="s">
        <v>117</v>
      </c>
      <c r="C28" s="91"/>
      <c r="D28" s="92" t="s">
        <v>147</v>
      </c>
      <c r="E28" s="17">
        <v>43.71</v>
      </c>
      <c r="F28" s="17">
        <v>43.71</v>
      </c>
      <c r="G28" s="17"/>
      <c r="H28" s="16"/>
    </row>
    <row r="29" s="79" customFormat="1" ht="24.95" customHeight="1" spans="1:8">
      <c r="A29" s="91" t="s">
        <v>139</v>
      </c>
      <c r="B29" s="91" t="s">
        <v>117</v>
      </c>
      <c r="C29" s="91" t="s">
        <v>142</v>
      </c>
      <c r="D29" s="92" t="s">
        <v>148</v>
      </c>
      <c r="E29" s="17">
        <v>43.71</v>
      </c>
      <c r="F29" s="17">
        <v>43.71</v>
      </c>
      <c r="G29" s="17"/>
      <c r="H29" s="16"/>
    </row>
    <row r="30" s="79" customFormat="1" ht="24.95" customHeight="1" spans="1:8">
      <c r="A30" s="91" t="s">
        <v>149</v>
      </c>
      <c r="B30" s="91"/>
      <c r="C30" s="91"/>
      <c r="D30" s="92" t="s">
        <v>150</v>
      </c>
      <c r="E30" s="17">
        <f t="shared" si="0"/>
        <v>16.7</v>
      </c>
      <c r="F30" s="17">
        <v>16.7</v>
      </c>
      <c r="G30" s="17">
        <v>0</v>
      </c>
      <c r="H30" s="16">
        <v>0</v>
      </c>
    </row>
    <row r="31" s="79" customFormat="1" ht="24.95" customHeight="1" spans="1:8">
      <c r="A31" s="91" t="s">
        <v>149</v>
      </c>
      <c r="B31" s="91" t="s">
        <v>119</v>
      </c>
      <c r="C31" s="91"/>
      <c r="D31" s="92" t="s">
        <v>151</v>
      </c>
      <c r="E31" s="17">
        <f t="shared" si="0"/>
        <v>16.7</v>
      </c>
      <c r="F31" s="17">
        <v>16.7</v>
      </c>
      <c r="G31" s="17">
        <v>0</v>
      </c>
      <c r="H31" s="16">
        <v>0</v>
      </c>
    </row>
    <row r="32" s="79" customFormat="1" ht="24.95" customHeight="1" spans="1:8">
      <c r="A32" s="91" t="s">
        <v>149</v>
      </c>
      <c r="B32" s="91" t="s">
        <v>119</v>
      </c>
      <c r="C32" s="91" t="s">
        <v>152</v>
      </c>
      <c r="D32" s="92" t="s">
        <v>143</v>
      </c>
      <c r="E32" s="17">
        <f t="shared" si="0"/>
        <v>16.7</v>
      </c>
      <c r="F32" s="17">
        <v>16.7</v>
      </c>
      <c r="G32" s="17">
        <v>0</v>
      </c>
      <c r="H32" s="16">
        <v>0</v>
      </c>
    </row>
  </sheetData>
  <mergeCells count="7">
    <mergeCell ref="A4:D4"/>
    <mergeCell ref="A5:C5"/>
    <mergeCell ref="D5:D6"/>
    <mergeCell ref="E5:E6"/>
    <mergeCell ref="F5:F6"/>
    <mergeCell ref="G5:G6"/>
    <mergeCell ref="H5:H6"/>
  </mergeCells>
  <printOptions horizontalCentered="1"/>
  <pageMargins left="0.196527777777778" right="0.196527777777778" top="0.21875" bottom="0.16875" header="0" footer="0"/>
  <pageSetup paperSize="9" scale="80"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31"/>
  <sheetViews>
    <sheetView showGridLines="0" showZeros="0" zoomScale="85" zoomScaleNormal="85" workbookViewId="0">
      <selection activeCell="A3" sqref="A3:G3"/>
    </sheetView>
  </sheetViews>
  <sheetFormatPr defaultColWidth="9.16666666666667" defaultRowHeight="12.75" customHeight="1"/>
  <cols>
    <col min="1" max="1" width="10.1666666666667" customWidth="1"/>
    <col min="2" max="2" width="8.16666666666667" customWidth="1"/>
    <col min="3" max="3" width="6.33333333333333" customWidth="1"/>
    <col min="4" max="4" width="30.6666666666667" customWidth="1"/>
    <col min="5" max="10" width="12.1666666666667" customWidth="1"/>
    <col min="11" max="11" width="11.6666666666667" customWidth="1"/>
    <col min="12" max="14" width="12.1666666666667" customWidth="1"/>
    <col min="15" max="15" width="14.5" customWidth="1"/>
    <col min="16" max="17" width="12.1666666666667" customWidth="1"/>
    <col min="18" max="21" width="11.6666666666667" customWidth="1"/>
  </cols>
  <sheetData>
    <row r="1" ht="23.25" customHeight="1" spans="1:24">
      <c r="A1" s="2" t="s">
        <v>266</v>
      </c>
      <c r="B1" s="115"/>
      <c r="C1" s="115"/>
      <c r="D1" s="116"/>
      <c r="E1" s="131"/>
      <c r="F1" s="131"/>
      <c r="G1" s="131"/>
      <c r="H1" s="131"/>
      <c r="I1" s="131"/>
      <c r="J1" s="131"/>
      <c r="K1" s="131"/>
      <c r="L1" s="131"/>
      <c r="M1" s="131"/>
      <c r="N1" s="131"/>
      <c r="O1" s="116"/>
      <c r="P1" s="116"/>
      <c r="Q1" s="131"/>
      <c r="R1" s="131"/>
      <c r="S1" s="131"/>
      <c r="T1" s="137"/>
      <c r="U1" s="137"/>
      <c r="V1" s="50"/>
      <c r="W1" s="50"/>
      <c r="X1" s="50"/>
    </row>
    <row r="2" ht="23.25" customHeight="1" spans="1:24">
      <c r="A2" s="135" t="s">
        <v>267</v>
      </c>
      <c r="B2" s="135"/>
      <c r="C2" s="135"/>
      <c r="D2" s="135"/>
      <c r="E2" s="135"/>
      <c r="F2" s="135"/>
      <c r="G2" s="135"/>
      <c r="H2" s="135"/>
      <c r="I2" s="135"/>
      <c r="J2" s="135"/>
      <c r="K2" s="135"/>
      <c r="L2" s="135"/>
      <c r="M2" s="135"/>
      <c r="N2" s="135"/>
      <c r="O2" s="135"/>
      <c r="P2" s="135"/>
      <c r="Q2" s="135"/>
      <c r="R2" s="135"/>
      <c r="S2" s="135"/>
      <c r="T2" s="135"/>
      <c r="U2" s="135"/>
      <c r="V2" s="50"/>
      <c r="W2" s="50"/>
      <c r="X2" s="50"/>
    </row>
    <row r="3" ht="23.25" customHeight="1" spans="1:24">
      <c r="A3" s="117" t="s">
        <v>2</v>
      </c>
      <c r="B3" s="118"/>
      <c r="C3" s="118"/>
      <c r="D3" s="118"/>
      <c r="E3" s="118"/>
      <c r="F3" s="118"/>
      <c r="G3" s="118"/>
      <c r="H3" s="131"/>
      <c r="I3" s="131"/>
      <c r="J3" s="131"/>
      <c r="K3" s="131"/>
      <c r="L3" s="131"/>
      <c r="M3" s="131"/>
      <c r="N3" s="131"/>
      <c r="O3" s="116"/>
      <c r="P3" s="116"/>
      <c r="Q3" s="131"/>
      <c r="R3" s="131"/>
      <c r="S3" s="131"/>
      <c r="T3" s="138" t="s">
        <v>84</v>
      </c>
      <c r="U3" s="138"/>
      <c r="V3" s="50"/>
      <c r="W3" s="50"/>
      <c r="X3" s="50"/>
    </row>
    <row r="4" ht="23.25" customHeight="1" spans="1:24">
      <c r="A4" s="67" t="s">
        <v>158</v>
      </c>
      <c r="B4" s="67"/>
      <c r="C4" s="67"/>
      <c r="D4" s="9" t="s">
        <v>111</v>
      </c>
      <c r="E4" s="67" t="s">
        <v>174</v>
      </c>
      <c r="F4" s="67" t="s">
        <v>187</v>
      </c>
      <c r="G4" s="67"/>
      <c r="H4" s="67"/>
      <c r="I4" s="67"/>
      <c r="J4" s="67"/>
      <c r="K4" s="146" t="s">
        <v>188</v>
      </c>
      <c r="L4" s="146"/>
      <c r="M4" s="146"/>
      <c r="N4" s="146"/>
      <c r="O4" s="146"/>
      <c r="P4" s="146"/>
      <c r="Q4" s="146" t="s">
        <v>189</v>
      </c>
      <c r="R4" s="146" t="s">
        <v>190</v>
      </c>
      <c r="S4" s="146"/>
      <c r="T4" s="146"/>
      <c r="U4" s="146"/>
      <c r="V4" s="148"/>
      <c r="W4" s="148"/>
      <c r="X4" s="148"/>
    </row>
    <row r="5" ht="45.75" customHeight="1" spans="1:24">
      <c r="A5" s="67" t="s">
        <v>112</v>
      </c>
      <c r="B5" s="67" t="s">
        <v>113</v>
      </c>
      <c r="C5" s="67" t="s">
        <v>114</v>
      </c>
      <c r="D5" s="9"/>
      <c r="E5" s="67"/>
      <c r="F5" s="67" t="s">
        <v>105</v>
      </c>
      <c r="G5" s="67" t="s">
        <v>191</v>
      </c>
      <c r="H5" s="67" t="s">
        <v>192</v>
      </c>
      <c r="I5" s="14" t="s">
        <v>193</v>
      </c>
      <c r="J5" s="14" t="s">
        <v>194</v>
      </c>
      <c r="K5" s="146" t="s">
        <v>105</v>
      </c>
      <c r="L5" s="147" t="s">
        <v>195</v>
      </c>
      <c r="M5" s="147" t="s">
        <v>196</v>
      </c>
      <c r="N5" s="147" t="s">
        <v>197</v>
      </c>
      <c r="O5" s="147" t="s">
        <v>198</v>
      </c>
      <c r="P5" s="147" t="s">
        <v>199</v>
      </c>
      <c r="Q5" s="146"/>
      <c r="R5" s="146" t="s">
        <v>105</v>
      </c>
      <c r="S5" s="146" t="s">
        <v>200</v>
      </c>
      <c r="T5" s="146" t="s">
        <v>201</v>
      </c>
      <c r="U5" s="149" t="s">
        <v>190</v>
      </c>
      <c r="V5" s="55"/>
      <c r="W5" s="55"/>
      <c r="X5" s="55"/>
    </row>
    <row r="6" s="1" customFormat="1" ht="27" customHeight="1" spans="1:24">
      <c r="A6" s="86"/>
      <c r="B6" s="86"/>
      <c r="C6" s="86"/>
      <c r="D6" s="87" t="s">
        <v>105</v>
      </c>
      <c r="E6" s="28">
        <v>634.25</v>
      </c>
      <c r="F6" s="145">
        <f t="shared" ref="F6:U6" si="0">SUM(F9+F12+F18+F21+F24+F26+F28+F31+F15)</f>
        <v>394.04</v>
      </c>
      <c r="G6" s="145">
        <f t="shared" si="0"/>
        <v>221.86</v>
      </c>
      <c r="H6" s="145">
        <f t="shared" si="0"/>
        <v>69.63</v>
      </c>
      <c r="I6" s="145">
        <f t="shared" si="0"/>
        <v>10.34</v>
      </c>
      <c r="J6" s="145">
        <f t="shared" si="0"/>
        <v>92.21</v>
      </c>
      <c r="K6" s="145">
        <f t="shared" si="0"/>
        <v>109.08</v>
      </c>
      <c r="L6" s="145">
        <f t="shared" si="0"/>
        <v>72.89</v>
      </c>
      <c r="M6" s="145">
        <f t="shared" si="0"/>
        <v>0</v>
      </c>
      <c r="N6" s="145">
        <f t="shared" si="0"/>
        <v>36.19</v>
      </c>
      <c r="O6" s="145">
        <f t="shared" si="0"/>
        <v>0</v>
      </c>
      <c r="P6" s="145">
        <f t="shared" si="0"/>
        <v>0</v>
      </c>
      <c r="Q6" s="145">
        <f t="shared" si="0"/>
        <v>48.5</v>
      </c>
      <c r="R6" s="145">
        <f t="shared" si="0"/>
        <v>82.63</v>
      </c>
      <c r="S6" s="145">
        <f t="shared" si="0"/>
        <v>0</v>
      </c>
      <c r="T6" s="145">
        <f t="shared" si="0"/>
        <v>0</v>
      </c>
      <c r="U6" s="145">
        <f t="shared" si="0"/>
        <v>82.63</v>
      </c>
      <c r="V6" s="55"/>
      <c r="W6" s="55"/>
      <c r="X6" s="55"/>
    </row>
    <row r="7" ht="27" customHeight="1" spans="1:24">
      <c r="A7" s="89" t="s">
        <v>115</v>
      </c>
      <c r="B7" s="89"/>
      <c r="C7" s="89"/>
      <c r="D7" s="90" t="s">
        <v>116</v>
      </c>
      <c r="E7" s="28">
        <f t="shared" ref="E7:E21" si="1">SUM(F7+K7+Q7+R7)</f>
        <v>277.87</v>
      </c>
      <c r="F7" s="28">
        <f t="shared" ref="F7:F21" si="2">SUM(G7:J7)</f>
        <v>177.05</v>
      </c>
      <c r="G7" s="28">
        <v>97.08</v>
      </c>
      <c r="H7" s="28">
        <v>69.63</v>
      </c>
      <c r="I7" s="28">
        <v>10.34</v>
      </c>
      <c r="J7" s="28"/>
      <c r="K7" s="28">
        <v>50.42</v>
      </c>
      <c r="L7" s="28">
        <v>33.61</v>
      </c>
      <c r="M7" s="28"/>
      <c r="N7" s="28">
        <v>16.81</v>
      </c>
      <c r="O7" s="28"/>
      <c r="P7" s="28"/>
      <c r="Q7" s="28">
        <v>22.54</v>
      </c>
      <c r="R7" s="28">
        <v>27.86</v>
      </c>
      <c r="S7" s="28"/>
      <c r="T7" s="28"/>
      <c r="U7" s="28">
        <v>27.86</v>
      </c>
      <c r="V7" s="50"/>
      <c r="W7" s="50"/>
      <c r="X7" s="50"/>
    </row>
    <row r="8" ht="27" customHeight="1" spans="1:24">
      <c r="A8" s="89" t="s">
        <v>115</v>
      </c>
      <c r="B8" s="89" t="s">
        <v>117</v>
      </c>
      <c r="C8" s="89"/>
      <c r="D8" s="90" t="s">
        <v>118</v>
      </c>
      <c r="E8" s="28">
        <f t="shared" si="1"/>
        <v>277.87</v>
      </c>
      <c r="F8" s="28">
        <f t="shared" si="2"/>
        <v>177.05</v>
      </c>
      <c r="G8" s="28">
        <v>97.08</v>
      </c>
      <c r="H8" s="28">
        <v>69.63</v>
      </c>
      <c r="I8" s="28">
        <v>10.34</v>
      </c>
      <c r="J8" s="28"/>
      <c r="K8" s="28">
        <v>50.42</v>
      </c>
      <c r="L8" s="28">
        <v>33.61</v>
      </c>
      <c r="M8" s="28"/>
      <c r="N8" s="28">
        <v>16.81</v>
      </c>
      <c r="O8" s="28"/>
      <c r="P8" s="28"/>
      <c r="Q8" s="28">
        <v>22.54</v>
      </c>
      <c r="R8" s="28">
        <v>27.86</v>
      </c>
      <c r="S8" s="28"/>
      <c r="T8" s="28"/>
      <c r="U8" s="28">
        <v>27.86</v>
      </c>
      <c r="V8" s="50"/>
      <c r="W8" s="50"/>
      <c r="X8" s="50"/>
    </row>
    <row r="9" ht="27" customHeight="1" spans="1:24">
      <c r="A9" s="89" t="s">
        <v>115</v>
      </c>
      <c r="B9" s="89" t="s">
        <v>117</v>
      </c>
      <c r="C9" s="89" t="s">
        <v>119</v>
      </c>
      <c r="D9" s="90" t="s">
        <v>120</v>
      </c>
      <c r="E9" s="28">
        <f t="shared" si="1"/>
        <v>277.87</v>
      </c>
      <c r="F9" s="28">
        <f t="shared" si="2"/>
        <v>177.05</v>
      </c>
      <c r="G9" s="28">
        <v>97.08</v>
      </c>
      <c r="H9" s="28">
        <v>69.63</v>
      </c>
      <c r="I9" s="28">
        <v>10.34</v>
      </c>
      <c r="J9" s="28"/>
      <c r="K9" s="28">
        <v>50.42</v>
      </c>
      <c r="L9" s="28">
        <v>33.61</v>
      </c>
      <c r="M9" s="28"/>
      <c r="N9" s="28">
        <v>16.81</v>
      </c>
      <c r="O9" s="28"/>
      <c r="P9" s="28"/>
      <c r="Q9" s="28">
        <v>22.54</v>
      </c>
      <c r="R9" s="28">
        <v>27.86</v>
      </c>
      <c r="S9" s="28"/>
      <c r="T9" s="28"/>
      <c r="U9" s="28">
        <v>27.86</v>
      </c>
      <c r="V9" s="50"/>
      <c r="W9" s="50"/>
      <c r="X9" s="50"/>
    </row>
    <row r="10" s="79" customFormat="1" ht="27" customHeight="1" spans="1:24">
      <c r="A10" s="89" t="s">
        <v>121</v>
      </c>
      <c r="B10" s="89"/>
      <c r="C10" s="89"/>
      <c r="D10" s="90" t="s">
        <v>122</v>
      </c>
      <c r="E10" s="28">
        <f t="shared" si="1"/>
        <v>24.83</v>
      </c>
      <c r="F10" s="28">
        <f t="shared" si="2"/>
        <v>15.43</v>
      </c>
      <c r="G10" s="28">
        <v>8.53</v>
      </c>
      <c r="H10" s="28"/>
      <c r="I10" s="28"/>
      <c r="J10" s="28">
        <v>6.9</v>
      </c>
      <c r="K10" s="28">
        <v>1.52</v>
      </c>
      <c r="L10" s="28">
        <v>1</v>
      </c>
      <c r="M10" s="28"/>
      <c r="N10" s="28">
        <v>0.52</v>
      </c>
      <c r="O10" s="28"/>
      <c r="P10" s="28"/>
      <c r="Q10" s="28">
        <v>1.85</v>
      </c>
      <c r="R10" s="28">
        <v>6.03</v>
      </c>
      <c r="S10" s="28"/>
      <c r="T10" s="28"/>
      <c r="U10" s="28">
        <v>6.03</v>
      </c>
      <c r="V10" s="150"/>
      <c r="W10" s="150"/>
      <c r="X10" s="150"/>
    </row>
    <row r="11" s="79" customFormat="1" ht="27" customHeight="1" spans="1:24">
      <c r="A11" s="89" t="s">
        <v>121</v>
      </c>
      <c r="B11" s="89" t="s">
        <v>119</v>
      </c>
      <c r="C11" s="89"/>
      <c r="D11" s="90" t="s">
        <v>123</v>
      </c>
      <c r="E11" s="28">
        <f t="shared" si="1"/>
        <v>24.83</v>
      </c>
      <c r="F11" s="28">
        <f t="shared" si="2"/>
        <v>15.43</v>
      </c>
      <c r="G11" s="28">
        <v>8.53</v>
      </c>
      <c r="H11" s="28"/>
      <c r="I11" s="28"/>
      <c r="J11" s="28">
        <v>6.9</v>
      </c>
      <c r="K11" s="28">
        <v>1.52</v>
      </c>
      <c r="L11" s="28">
        <v>1</v>
      </c>
      <c r="M11" s="28"/>
      <c r="N11" s="28">
        <v>0.52</v>
      </c>
      <c r="O11" s="28"/>
      <c r="P11" s="28"/>
      <c r="Q11" s="28">
        <v>1.85</v>
      </c>
      <c r="R11" s="28">
        <v>6.03</v>
      </c>
      <c r="S11" s="28"/>
      <c r="T11" s="28"/>
      <c r="U11" s="28">
        <v>6.03</v>
      </c>
      <c r="V11" s="150"/>
      <c r="W11" s="150"/>
      <c r="X11" s="150"/>
    </row>
    <row r="12" s="79" customFormat="1" ht="27" customHeight="1" spans="1:24">
      <c r="A12" s="89" t="s">
        <v>121</v>
      </c>
      <c r="B12" s="89" t="s">
        <v>119</v>
      </c>
      <c r="C12" s="89" t="s">
        <v>124</v>
      </c>
      <c r="D12" s="90" t="s">
        <v>125</v>
      </c>
      <c r="E12" s="28">
        <f t="shared" si="1"/>
        <v>24.83</v>
      </c>
      <c r="F12" s="28">
        <f t="shared" si="2"/>
        <v>15.43</v>
      </c>
      <c r="G12" s="28">
        <v>8.53</v>
      </c>
      <c r="H12" s="28"/>
      <c r="I12" s="28"/>
      <c r="J12" s="28">
        <v>6.9</v>
      </c>
      <c r="K12" s="28">
        <v>1.52</v>
      </c>
      <c r="L12" s="28">
        <v>1</v>
      </c>
      <c r="M12" s="28"/>
      <c r="N12" s="28">
        <v>0.52</v>
      </c>
      <c r="O12" s="28"/>
      <c r="P12" s="28"/>
      <c r="Q12" s="28">
        <v>1.85</v>
      </c>
      <c r="R12" s="28">
        <v>6.03</v>
      </c>
      <c r="S12" s="28"/>
      <c r="T12" s="28"/>
      <c r="U12" s="28">
        <v>6.03</v>
      </c>
      <c r="V12" s="150"/>
      <c r="W12" s="150"/>
      <c r="X12" s="150"/>
    </row>
    <row r="13" s="79" customFormat="1" ht="27" customHeight="1" spans="1:24">
      <c r="A13" s="91" t="s">
        <v>130</v>
      </c>
      <c r="B13" s="91"/>
      <c r="C13" s="91"/>
      <c r="D13" s="92" t="s">
        <v>131</v>
      </c>
      <c r="E13" s="28">
        <f t="shared" si="1"/>
        <v>56.35</v>
      </c>
      <c r="F13" s="28">
        <f t="shared" si="2"/>
        <v>24.76</v>
      </c>
      <c r="G13" s="28">
        <v>13.31</v>
      </c>
      <c r="H13" s="28"/>
      <c r="I13" s="28"/>
      <c r="J13" s="28">
        <v>11.45</v>
      </c>
      <c r="K13" s="28">
        <v>7.45</v>
      </c>
      <c r="L13" s="28">
        <v>5</v>
      </c>
      <c r="M13" s="28"/>
      <c r="N13" s="28">
        <v>2.45</v>
      </c>
      <c r="O13" s="28"/>
      <c r="P13" s="28"/>
      <c r="Q13" s="28">
        <v>2.97</v>
      </c>
      <c r="R13" s="28">
        <v>21.17</v>
      </c>
      <c r="S13" s="28"/>
      <c r="T13" s="28"/>
      <c r="U13" s="28">
        <v>21.17</v>
      </c>
      <c r="V13" s="150"/>
      <c r="W13" s="150"/>
      <c r="X13" s="150"/>
    </row>
    <row r="14" s="79" customFormat="1" ht="27" customHeight="1" spans="1:24">
      <c r="A14" s="91" t="s">
        <v>130</v>
      </c>
      <c r="B14" s="91" t="s">
        <v>132</v>
      </c>
      <c r="C14" s="91"/>
      <c r="D14" s="92" t="s">
        <v>133</v>
      </c>
      <c r="E14" s="28">
        <f t="shared" si="1"/>
        <v>56.35</v>
      </c>
      <c r="F14" s="28">
        <f t="shared" si="2"/>
        <v>24.76</v>
      </c>
      <c r="G14" s="28">
        <v>13.31</v>
      </c>
      <c r="H14" s="28"/>
      <c r="I14" s="28"/>
      <c r="J14" s="28">
        <v>11.45</v>
      </c>
      <c r="K14" s="28">
        <v>7.45</v>
      </c>
      <c r="L14" s="28">
        <v>5</v>
      </c>
      <c r="M14" s="28"/>
      <c r="N14" s="28">
        <v>2.45</v>
      </c>
      <c r="O14" s="28"/>
      <c r="P14" s="28"/>
      <c r="Q14" s="28">
        <v>2.97</v>
      </c>
      <c r="R14" s="28">
        <v>21.17</v>
      </c>
      <c r="S14" s="28"/>
      <c r="T14" s="28"/>
      <c r="U14" s="28">
        <v>21.17</v>
      </c>
      <c r="V14" s="150"/>
      <c r="W14" s="150"/>
      <c r="X14" s="150"/>
    </row>
    <row r="15" s="79" customFormat="1" ht="27" customHeight="1" spans="1:24">
      <c r="A15" s="91" t="s">
        <v>130</v>
      </c>
      <c r="B15" s="91" t="s">
        <v>132</v>
      </c>
      <c r="C15" s="91" t="s">
        <v>134</v>
      </c>
      <c r="D15" s="92" t="s">
        <v>135</v>
      </c>
      <c r="E15" s="28">
        <f t="shared" si="1"/>
        <v>56.35</v>
      </c>
      <c r="F15" s="28">
        <f t="shared" si="2"/>
        <v>24.76</v>
      </c>
      <c r="G15" s="28">
        <v>13.31</v>
      </c>
      <c r="H15" s="28"/>
      <c r="I15" s="28"/>
      <c r="J15" s="28">
        <v>11.45</v>
      </c>
      <c r="K15" s="28">
        <v>7.45</v>
      </c>
      <c r="L15" s="28">
        <v>5</v>
      </c>
      <c r="M15" s="28"/>
      <c r="N15" s="28">
        <v>2.45</v>
      </c>
      <c r="O15" s="28"/>
      <c r="P15" s="28"/>
      <c r="Q15" s="28">
        <v>2.97</v>
      </c>
      <c r="R15" s="28">
        <v>21.17</v>
      </c>
      <c r="S15" s="28"/>
      <c r="T15" s="28"/>
      <c r="U15" s="28">
        <v>21.17</v>
      </c>
      <c r="V15" s="150"/>
      <c r="W15" s="150"/>
      <c r="X15" s="150"/>
    </row>
    <row r="16" s="79" customFormat="1" ht="27" customHeight="1" spans="1:24">
      <c r="A16" s="91" t="s">
        <v>136</v>
      </c>
      <c r="B16" s="91"/>
      <c r="C16" s="91"/>
      <c r="D16" s="92" t="s">
        <v>137</v>
      </c>
      <c r="E16" s="28">
        <f t="shared" si="1"/>
        <v>40.88</v>
      </c>
      <c r="F16" s="28">
        <f t="shared" si="2"/>
        <v>27.46</v>
      </c>
      <c r="G16" s="28">
        <v>15.96</v>
      </c>
      <c r="H16" s="28"/>
      <c r="I16" s="28"/>
      <c r="J16" s="28">
        <v>11.5</v>
      </c>
      <c r="K16" s="28">
        <v>5.48</v>
      </c>
      <c r="L16" s="28">
        <v>4</v>
      </c>
      <c r="M16" s="28"/>
      <c r="N16" s="28">
        <v>1.48</v>
      </c>
      <c r="O16" s="28"/>
      <c r="P16" s="28"/>
      <c r="Q16" s="28">
        <v>3.29</v>
      </c>
      <c r="R16" s="28">
        <v>4.65</v>
      </c>
      <c r="S16" s="28"/>
      <c r="T16" s="28"/>
      <c r="U16" s="28">
        <v>4.65</v>
      </c>
      <c r="V16" s="150"/>
      <c r="W16" s="150"/>
      <c r="X16" s="150"/>
    </row>
    <row r="17" s="79" customFormat="1" ht="27" customHeight="1" spans="1:24">
      <c r="A17" s="91" t="s">
        <v>136</v>
      </c>
      <c r="B17" s="91" t="s">
        <v>134</v>
      </c>
      <c r="C17" s="91"/>
      <c r="D17" s="92" t="s">
        <v>138</v>
      </c>
      <c r="E17" s="28">
        <f t="shared" si="1"/>
        <v>40.88</v>
      </c>
      <c r="F17" s="28">
        <f t="shared" si="2"/>
        <v>27.46</v>
      </c>
      <c r="G17" s="28">
        <v>15.96</v>
      </c>
      <c r="H17" s="28"/>
      <c r="I17" s="28"/>
      <c r="J17" s="28">
        <v>11.5</v>
      </c>
      <c r="K17" s="28">
        <v>5.48</v>
      </c>
      <c r="L17" s="28">
        <v>4</v>
      </c>
      <c r="M17" s="28"/>
      <c r="N17" s="28">
        <v>1.48</v>
      </c>
      <c r="O17" s="28"/>
      <c r="P17" s="28"/>
      <c r="Q17" s="28">
        <v>3.29</v>
      </c>
      <c r="R17" s="28">
        <v>4.65</v>
      </c>
      <c r="S17" s="28"/>
      <c r="T17" s="28"/>
      <c r="U17" s="28">
        <v>4.65</v>
      </c>
      <c r="V17" s="150"/>
      <c r="W17" s="150"/>
      <c r="X17" s="150"/>
    </row>
    <row r="18" s="79" customFormat="1" ht="27" customHeight="1" spans="1:24">
      <c r="A18" s="91" t="s">
        <v>136</v>
      </c>
      <c r="B18" s="91" t="s">
        <v>134</v>
      </c>
      <c r="C18" s="91" t="s">
        <v>119</v>
      </c>
      <c r="D18" s="92" t="s">
        <v>138</v>
      </c>
      <c r="E18" s="28">
        <f t="shared" si="1"/>
        <v>40.88</v>
      </c>
      <c r="F18" s="28">
        <f t="shared" si="2"/>
        <v>27.46</v>
      </c>
      <c r="G18" s="28">
        <v>15.96</v>
      </c>
      <c r="H18" s="28"/>
      <c r="I18" s="28"/>
      <c r="J18" s="28">
        <v>11.5</v>
      </c>
      <c r="K18" s="28">
        <v>5.48</v>
      </c>
      <c r="L18" s="28">
        <v>4</v>
      </c>
      <c r="M18" s="28"/>
      <c r="N18" s="28">
        <v>1.48</v>
      </c>
      <c r="O18" s="28"/>
      <c r="P18" s="28"/>
      <c r="Q18" s="28">
        <v>3.29</v>
      </c>
      <c r="R18" s="28">
        <v>4.65</v>
      </c>
      <c r="S18" s="28"/>
      <c r="T18" s="28"/>
      <c r="U18" s="28">
        <v>4.65</v>
      </c>
      <c r="V18" s="150"/>
      <c r="W18" s="150"/>
      <c r="X18" s="150"/>
    </row>
    <row r="19" ht="27" customHeight="1" spans="1:24">
      <c r="A19" s="91" t="s">
        <v>139</v>
      </c>
      <c r="B19" s="91"/>
      <c r="C19" s="91"/>
      <c r="D19" s="92" t="s">
        <v>140</v>
      </c>
      <c r="E19" s="28">
        <f t="shared" si="1"/>
        <v>72.79</v>
      </c>
      <c r="F19" s="28">
        <f t="shared" si="2"/>
        <v>47.11</v>
      </c>
      <c r="G19" s="28">
        <v>26.54</v>
      </c>
      <c r="H19" s="28"/>
      <c r="I19" s="28"/>
      <c r="J19" s="28">
        <v>20.57</v>
      </c>
      <c r="K19" s="28">
        <f t="shared" ref="K19:K21" si="3">SUM(L19:P19)</f>
        <v>14.01</v>
      </c>
      <c r="L19" s="28">
        <v>9.34</v>
      </c>
      <c r="M19" s="28"/>
      <c r="N19" s="28">
        <v>4.67</v>
      </c>
      <c r="O19" s="28"/>
      <c r="P19" s="28"/>
      <c r="Q19" s="28">
        <v>5.65</v>
      </c>
      <c r="R19" s="28">
        <v>6.02</v>
      </c>
      <c r="S19" s="28"/>
      <c r="T19" s="28"/>
      <c r="U19" s="28">
        <v>6.02</v>
      </c>
      <c r="V19" s="50"/>
      <c r="W19" s="50"/>
      <c r="X19" s="50"/>
    </row>
    <row r="20" ht="27" customHeight="1" spans="1:24">
      <c r="A20" s="91" t="s">
        <v>139</v>
      </c>
      <c r="B20" s="91" t="s">
        <v>119</v>
      </c>
      <c r="C20" s="91"/>
      <c r="D20" s="92" t="s">
        <v>141</v>
      </c>
      <c r="E20" s="28">
        <f t="shared" si="1"/>
        <v>72.79</v>
      </c>
      <c r="F20" s="28">
        <f t="shared" si="2"/>
        <v>47.11</v>
      </c>
      <c r="G20" s="28">
        <v>26.54</v>
      </c>
      <c r="H20" s="28"/>
      <c r="I20" s="28"/>
      <c r="J20" s="28">
        <v>20.57</v>
      </c>
      <c r="K20" s="28">
        <f t="shared" si="3"/>
        <v>14.01</v>
      </c>
      <c r="L20" s="28">
        <v>9.34</v>
      </c>
      <c r="M20" s="28"/>
      <c r="N20" s="28">
        <v>4.67</v>
      </c>
      <c r="O20" s="28"/>
      <c r="P20" s="28"/>
      <c r="Q20" s="28">
        <v>5.65</v>
      </c>
      <c r="R20" s="28">
        <v>6.02</v>
      </c>
      <c r="S20" s="28"/>
      <c r="T20" s="28"/>
      <c r="U20" s="28">
        <v>6.02</v>
      </c>
      <c r="V20" s="50"/>
      <c r="W20" s="50"/>
      <c r="X20" s="50"/>
    </row>
    <row r="21" ht="27" customHeight="1" spans="1:24">
      <c r="A21" s="91" t="s">
        <v>139</v>
      </c>
      <c r="B21" s="91" t="s">
        <v>119</v>
      </c>
      <c r="C21" s="91" t="s">
        <v>142</v>
      </c>
      <c r="D21" s="92" t="s">
        <v>143</v>
      </c>
      <c r="E21" s="28">
        <f t="shared" si="1"/>
        <v>72.79</v>
      </c>
      <c r="F21" s="28">
        <f t="shared" si="2"/>
        <v>47.11</v>
      </c>
      <c r="G21" s="28">
        <v>26.54</v>
      </c>
      <c r="H21" s="28"/>
      <c r="I21" s="28"/>
      <c r="J21" s="28">
        <v>20.57</v>
      </c>
      <c r="K21" s="28">
        <f t="shared" si="3"/>
        <v>14.01</v>
      </c>
      <c r="L21" s="28">
        <v>9.34</v>
      </c>
      <c r="M21" s="28"/>
      <c r="N21" s="28">
        <v>4.67</v>
      </c>
      <c r="O21" s="28"/>
      <c r="P21" s="28"/>
      <c r="Q21" s="28">
        <v>5.65</v>
      </c>
      <c r="R21" s="28">
        <v>6.02</v>
      </c>
      <c r="S21" s="28"/>
      <c r="T21" s="28"/>
      <c r="U21" s="28">
        <v>6.02</v>
      </c>
      <c r="V21" s="50"/>
      <c r="W21" s="50"/>
      <c r="X21" s="50"/>
    </row>
    <row r="22" ht="27" customHeight="1" spans="1:24">
      <c r="A22" s="91" t="s">
        <v>139</v>
      </c>
      <c r="B22" s="91" t="s">
        <v>144</v>
      </c>
      <c r="C22" s="91"/>
      <c r="D22" s="92" t="s">
        <v>145</v>
      </c>
      <c r="E22" s="28">
        <f t="shared" ref="E22:U22" si="4">E23+E25+E27</f>
        <v>144.83</v>
      </c>
      <c r="F22" s="28">
        <f t="shared" si="4"/>
        <v>91.8</v>
      </c>
      <c r="G22" s="28">
        <f t="shared" si="4"/>
        <v>54.59</v>
      </c>
      <c r="H22" s="28">
        <f t="shared" si="4"/>
        <v>0</v>
      </c>
      <c r="I22" s="28">
        <f t="shared" si="4"/>
        <v>0</v>
      </c>
      <c r="J22" s="28">
        <f t="shared" si="4"/>
        <v>37.21</v>
      </c>
      <c r="K22" s="28">
        <f t="shared" si="4"/>
        <v>27.09</v>
      </c>
      <c r="L22" s="28">
        <f t="shared" si="4"/>
        <v>17.94</v>
      </c>
      <c r="M22" s="28">
        <f t="shared" si="4"/>
        <v>0</v>
      </c>
      <c r="N22" s="28">
        <f t="shared" si="4"/>
        <v>9.15</v>
      </c>
      <c r="O22" s="28">
        <f t="shared" si="4"/>
        <v>0</v>
      </c>
      <c r="P22" s="28">
        <f t="shared" si="4"/>
        <v>0</v>
      </c>
      <c r="Q22" s="28">
        <f t="shared" si="4"/>
        <v>10.95</v>
      </c>
      <c r="R22" s="28">
        <f t="shared" si="4"/>
        <v>14.99</v>
      </c>
      <c r="S22" s="28">
        <f t="shared" si="4"/>
        <v>0</v>
      </c>
      <c r="T22" s="28">
        <f t="shared" si="4"/>
        <v>0</v>
      </c>
      <c r="U22" s="28">
        <f t="shared" si="4"/>
        <v>14.99</v>
      </c>
      <c r="V22" s="50"/>
      <c r="W22" s="50"/>
      <c r="X22" s="50"/>
    </row>
    <row r="23" ht="27" customHeight="1" spans="1:24">
      <c r="A23" s="91" t="s">
        <v>139</v>
      </c>
      <c r="B23" s="91" t="s">
        <v>144</v>
      </c>
      <c r="C23" s="91" t="s">
        <v>142</v>
      </c>
      <c r="D23" s="92" t="s">
        <v>146</v>
      </c>
      <c r="E23" s="28">
        <f t="shared" ref="E23:E31" si="5">SUM(F23+K23+Q23+R23)</f>
        <v>71.12</v>
      </c>
      <c r="F23" s="28">
        <f t="shared" ref="F23:F31" si="6">SUM(G23:J23)</f>
        <v>45.45</v>
      </c>
      <c r="G23" s="28">
        <v>26.72</v>
      </c>
      <c r="H23" s="28"/>
      <c r="I23" s="28"/>
      <c r="J23" s="28">
        <v>18.73</v>
      </c>
      <c r="K23" s="28">
        <f t="shared" ref="K23:K26" si="7">SUM(L23:P23)</f>
        <v>13.4</v>
      </c>
      <c r="L23" s="145">
        <v>8.94</v>
      </c>
      <c r="M23" s="28"/>
      <c r="N23" s="145">
        <v>4.46</v>
      </c>
      <c r="O23" s="28"/>
      <c r="P23" s="145"/>
      <c r="Q23" s="28">
        <v>5.45</v>
      </c>
      <c r="R23" s="28">
        <v>6.82</v>
      </c>
      <c r="S23" s="28"/>
      <c r="T23" s="28"/>
      <c r="U23" s="28">
        <v>6.82</v>
      </c>
      <c r="V23" s="50"/>
      <c r="W23" s="50"/>
      <c r="X23" s="50"/>
    </row>
    <row r="24" ht="27" customHeight="1" spans="1:24">
      <c r="A24" s="91" t="s">
        <v>139</v>
      </c>
      <c r="B24" s="91" t="s">
        <v>117</v>
      </c>
      <c r="C24" s="91"/>
      <c r="D24" s="92" t="s">
        <v>147</v>
      </c>
      <c r="E24" s="28">
        <f t="shared" si="5"/>
        <v>71.12</v>
      </c>
      <c r="F24" s="28">
        <f t="shared" si="6"/>
        <v>45.45</v>
      </c>
      <c r="G24" s="28">
        <v>26.72</v>
      </c>
      <c r="H24" s="28"/>
      <c r="I24" s="28"/>
      <c r="J24" s="28">
        <v>18.73</v>
      </c>
      <c r="K24" s="28">
        <f t="shared" si="7"/>
        <v>13.4</v>
      </c>
      <c r="L24" s="145">
        <v>8.94</v>
      </c>
      <c r="M24" s="28"/>
      <c r="N24" s="145">
        <v>4.46</v>
      </c>
      <c r="O24" s="28"/>
      <c r="P24" s="145"/>
      <c r="Q24" s="28">
        <v>5.45</v>
      </c>
      <c r="R24" s="28">
        <v>6.82</v>
      </c>
      <c r="S24" s="28"/>
      <c r="T24" s="28"/>
      <c r="U24" s="28">
        <v>6.82</v>
      </c>
      <c r="V24" s="50"/>
      <c r="W24" s="50"/>
      <c r="X24" s="50"/>
    </row>
    <row r="25" ht="27" customHeight="1" spans="1:24">
      <c r="A25" s="91" t="s">
        <v>139</v>
      </c>
      <c r="B25" s="91" t="s">
        <v>117</v>
      </c>
      <c r="C25" s="91" t="s">
        <v>142</v>
      </c>
      <c r="D25" s="92" t="s">
        <v>148</v>
      </c>
      <c r="E25" s="28">
        <f t="shared" si="5"/>
        <v>28</v>
      </c>
      <c r="F25" s="28">
        <f t="shared" si="6"/>
        <v>17.03</v>
      </c>
      <c r="G25" s="28">
        <v>10.18</v>
      </c>
      <c r="H25" s="28"/>
      <c r="I25" s="28"/>
      <c r="J25" s="28">
        <v>6.85</v>
      </c>
      <c r="K25" s="28">
        <f t="shared" si="7"/>
        <v>5.09</v>
      </c>
      <c r="L25" s="145">
        <v>4</v>
      </c>
      <c r="M25" s="28"/>
      <c r="N25" s="145">
        <v>1.09</v>
      </c>
      <c r="O25" s="28"/>
      <c r="P25" s="145"/>
      <c r="Q25" s="28">
        <v>2.04</v>
      </c>
      <c r="R25" s="28">
        <v>3.84</v>
      </c>
      <c r="S25" s="28"/>
      <c r="T25" s="28"/>
      <c r="U25" s="28">
        <v>3.84</v>
      </c>
      <c r="V25" s="50"/>
      <c r="W25" s="50"/>
      <c r="X25" s="50"/>
    </row>
    <row r="26" ht="27" customHeight="1" spans="1:24">
      <c r="A26" s="91" t="s">
        <v>149</v>
      </c>
      <c r="B26" s="91"/>
      <c r="C26" s="91"/>
      <c r="D26" s="92" t="s">
        <v>150</v>
      </c>
      <c r="E26" s="28">
        <f t="shared" si="5"/>
        <v>28</v>
      </c>
      <c r="F26" s="28">
        <f t="shared" si="6"/>
        <v>17.03</v>
      </c>
      <c r="G26" s="28">
        <v>10.18</v>
      </c>
      <c r="H26" s="28"/>
      <c r="I26" s="28"/>
      <c r="J26" s="28">
        <v>6.85</v>
      </c>
      <c r="K26" s="28">
        <f t="shared" si="7"/>
        <v>5.09</v>
      </c>
      <c r="L26" s="145">
        <v>4</v>
      </c>
      <c r="M26" s="28"/>
      <c r="N26" s="145">
        <v>1.09</v>
      </c>
      <c r="O26" s="28"/>
      <c r="P26" s="145"/>
      <c r="Q26" s="28">
        <v>2.04</v>
      </c>
      <c r="R26" s="28">
        <v>3.84</v>
      </c>
      <c r="S26" s="28"/>
      <c r="T26" s="28"/>
      <c r="U26" s="28">
        <v>3.84</v>
      </c>
      <c r="V26" s="50"/>
      <c r="W26" s="50"/>
      <c r="X26" s="50"/>
    </row>
    <row r="27" ht="27" customHeight="1" spans="1:24">
      <c r="A27" s="91" t="s">
        <v>149</v>
      </c>
      <c r="B27" s="91" t="s">
        <v>119</v>
      </c>
      <c r="C27" s="91"/>
      <c r="D27" s="92" t="s">
        <v>151</v>
      </c>
      <c r="E27" s="28">
        <f t="shared" si="5"/>
        <v>45.71</v>
      </c>
      <c r="F27" s="28">
        <f t="shared" si="6"/>
        <v>29.32</v>
      </c>
      <c r="G27" s="28">
        <v>17.69</v>
      </c>
      <c r="H27" s="28"/>
      <c r="I27" s="28"/>
      <c r="J27" s="28">
        <v>11.63</v>
      </c>
      <c r="K27" s="28">
        <v>8.6</v>
      </c>
      <c r="L27" s="145">
        <v>5</v>
      </c>
      <c r="M27" s="28"/>
      <c r="N27" s="145">
        <v>3.6</v>
      </c>
      <c r="O27" s="28"/>
      <c r="P27" s="145"/>
      <c r="Q27" s="28">
        <v>3.46</v>
      </c>
      <c r="R27" s="28">
        <v>4.33</v>
      </c>
      <c r="S27" s="28"/>
      <c r="T27" s="28"/>
      <c r="U27" s="28">
        <v>4.33</v>
      </c>
      <c r="V27" s="50"/>
      <c r="W27" s="50"/>
      <c r="X27" s="50"/>
    </row>
    <row r="28" ht="27" customHeight="1" spans="1:24">
      <c r="A28" s="91" t="s">
        <v>149</v>
      </c>
      <c r="B28" s="91" t="s">
        <v>119</v>
      </c>
      <c r="C28" s="91" t="s">
        <v>152</v>
      </c>
      <c r="D28" s="92" t="s">
        <v>143</v>
      </c>
      <c r="E28" s="28">
        <f t="shared" si="5"/>
        <v>45.71</v>
      </c>
      <c r="F28" s="28">
        <f t="shared" si="6"/>
        <v>29.32</v>
      </c>
      <c r="G28" s="28">
        <v>17.69</v>
      </c>
      <c r="H28" s="28"/>
      <c r="I28" s="28"/>
      <c r="J28" s="28">
        <v>11.63</v>
      </c>
      <c r="K28" s="28">
        <v>8.6</v>
      </c>
      <c r="L28" s="145">
        <v>5</v>
      </c>
      <c r="M28" s="28"/>
      <c r="N28" s="145">
        <v>3.6</v>
      </c>
      <c r="O28" s="28"/>
      <c r="P28" s="145"/>
      <c r="Q28" s="28">
        <v>3.46</v>
      </c>
      <c r="R28" s="28">
        <v>4.33</v>
      </c>
      <c r="S28" s="28"/>
      <c r="T28" s="28"/>
      <c r="U28" s="28">
        <v>4.33</v>
      </c>
      <c r="V28" s="50"/>
      <c r="W28" s="50"/>
      <c r="X28" s="50"/>
    </row>
    <row r="29" customHeight="1" spans="5:21">
      <c r="E29" s="28">
        <f t="shared" si="5"/>
        <v>16.7</v>
      </c>
      <c r="F29" s="28">
        <f t="shared" si="6"/>
        <v>10.43</v>
      </c>
      <c r="G29" s="28">
        <v>5.85</v>
      </c>
      <c r="H29" s="28"/>
      <c r="I29" s="28"/>
      <c r="J29" s="28">
        <v>4.58</v>
      </c>
      <c r="K29" s="28">
        <v>3.11</v>
      </c>
      <c r="L29" s="145">
        <v>2</v>
      </c>
      <c r="M29" s="28"/>
      <c r="N29" s="145">
        <v>1.11</v>
      </c>
      <c r="O29" s="28"/>
      <c r="P29" s="145"/>
      <c r="Q29" s="28">
        <v>1.25</v>
      </c>
      <c r="R29" s="28">
        <v>1.91</v>
      </c>
      <c r="S29" s="28"/>
      <c r="T29" s="28"/>
      <c r="U29" s="28">
        <v>1.91</v>
      </c>
    </row>
    <row r="30" customHeight="1" spans="5:21">
      <c r="E30" s="28">
        <f t="shared" si="5"/>
        <v>16.7</v>
      </c>
      <c r="F30" s="28">
        <f t="shared" si="6"/>
        <v>10.43</v>
      </c>
      <c r="G30" s="28">
        <v>5.85</v>
      </c>
      <c r="H30" s="28"/>
      <c r="I30" s="28"/>
      <c r="J30" s="28">
        <v>4.58</v>
      </c>
      <c r="K30" s="28">
        <v>3.11</v>
      </c>
      <c r="L30" s="145">
        <v>2</v>
      </c>
      <c r="M30" s="28"/>
      <c r="N30" s="145">
        <v>1.11</v>
      </c>
      <c r="O30" s="28"/>
      <c r="P30" s="145"/>
      <c r="Q30" s="28">
        <v>1.25</v>
      </c>
      <c r="R30" s="28">
        <v>1.91</v>
      </c>
      <c r="S30" s="28"/>
      <c r="T30" s="28"/>
      <c r="U30" s="28">
        <v>1.91</v>
      </c>
    </row>
    <row r="31" customHeight="1" spans="5:21">
      <c r="E31" s="28">
        <f t="shared" si="5"/>
        <v>16.7</v>
      </c>
      <c r="F31" s="28">
        <f t="shared" si="6"/>
        <v>10.43</v>
      </c>
      <c r="G31" s="28">
        <v>5.85</v>
      </c>
      <c r="H31" s="28"/>
      <c r="I31" s="28"/>
      <c r="J31" s="28">
        <v>4.58</v>
      </c>
      <c r="K31" s="28">
        <v>3.11</v>
      </c>
      <c r="L31" s="145">
        <v>2</v>
      </c>
      <c r="M31" s="28"/>
      <c r="N31" s="145">
        <v>1.11</v>
      </c>
      <c r="O31" s="28"/>
      <c r="P31" s="145"/>
      <c r="Q31" s="28">
        <v>1.25</v>
      </c>
      <c r="R31" s="28">
        <v>1.91</v>
      </c>
      <c r="S31" s="28"/>
      <c r="T31" s="28"/>
      <c r="U31" s="28">
        <v>1.91</v>
      </c>
    </row>
  </sheetData>
  <mergeCells count="10">
    <mergeCell ref="T1:U1"/>
    <mergeCell ref="A3:G3"/>
    <mergeCell ref="T3:U3"/>
    <mergeCell ref="A4:C4"/>
    <mergeCell ref="F4:J4"/>
    <mergeCell ref="K4:P4"/>
    <mergeCell ref="R4:U4"/>
    <mergeCell ref="D4:D5"/>
    <mergeCell ref="E4:E5"/>
    <mergeCell ref="Q4:Q5"/>
  </mergeCells>
  <printOptions horizontalCentered="1" verticalCentered="1"/>
  <pageMargins left="0.196527777777778" right="0.196527777777778" top="0.235416666666667" bottom="0.15625" header="0.235416666666667" footer="0"/>
  <pageSetup paperSize="9" scale="65" orientation="landscape"/>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1"/>
  <sheetViews>
    <sheetView showGridLines="0" showZeros="0" workbookViewId="0">
      <selection activeCell="A3" sqref="A3:G3"/>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268</v>
      </c>
      <c r="B1" s="115"/>
      <c r="C1" s="115"/>
      <c r="D1" s="116"/>
      <c r="E1" s="131"/>
      <c r="F1" s="131"/>
      <c r="G1" s="131"/>
      <c r="H1" s="131"/>
      <c r="I1" s="131"/>
      <c r="J1" s="131"/>
      <c r="K1" s="131"/>
      <c r="L1" s="137"/>
      <c r="M1" s="137"/>
    </row>
    <row r="2" ht="23.25" customHeight="1" spans="1:13">
      <c r="A2" s="135" t="s">
        <v>269</v>
      </c>
      <c r="B2" s="135"/>
      <c r="C2" s="135"/>
      <c r="D2" s="135"/>
      <c r="E2" s="135"/>
      <c r="F2" s="135"/>
      <c r="G2" s="135"/>
      <c r="H2" s="135"/>
      <c r="I2" s="135"/>
      <c r="J2" s="135"/>
      <c r="K2" s="135"/>
      <c r="L2" s="135"/>
      <c r="M2" s="135"/>
    </row>
    <row r="3" ht="23.25" customHeight="1" spans="1:13">
      <c r="A3" s="117" t="s">
        <v>2</v>
      </c>
      <c r="B3" s="118"/>
      <c r="C3" s="118"/>
      <c r="D3" s="118"/>
      <c r="E3" s="118"/>
      <c r="F3" s="118"/>
      <c r="G3" s="118"/>
      <c r="H3" s="131"/>
      <c r="I3" s="131"/>
      <c r="J3" s="131"/>
      <c r="K3" s="131"/>
      <c r="L3" s="138" t="s">
        <v>84</v>
      </c>
      <c r="M3" s="138"/>
    </row>
    <row r="4" ht="23.25" customHeight="1" spans="1:13">
      <c r="A4" s="62" t="s">
        <v>158</v>
      </c>
      <c r="B4" s="62"/>
      <c r="C4" s="62"/>
      <c r="D4" s="26" t="s">
        <v>173</v>
      </c>
      <c r="E4" s="62" t="s">
        <v>174</v>
      </c>
      <c r="F4" s="67" t="s">
        <v>175</v>
      </c>
      <c r="G4" s="67"/>
      <c r="H4" s="67"/>
      <c r="I4" s="67"/>
      <c r="J4" s="67"/>
      <c r="K4" s="67" t="s">
        <v>179</v>
      </c>
      <c r="L4" s="67"/>
      <c r="M4" s="67"/>
    </row>
    <row r="5" ht="36.75" customHeight="1" spans="1:13">
      <c r="A5" s="67" t="s">
        <v>112</v>
      </c>
      <c r="B5" s="67" t="s">
        <v>113</v>
      </c>
      <c r="C5" s="67" t="s">
        <v>114</v>
      </c>
      <c r="D5" s="9"/>
      <c r="E5" s="67"/>
      <c r="F5" s="98" t="s">
        <v>105</v>
      </c>
      <c r="G5" s="98" t="s">
        <v>204</v>
      </c>
      <c r="H5" s="98" t="s">
        <v>188</v>
      </c>
      <c r="I5" s="98" t="s">
        <v>189</v>
      </c>
      <c r="J5" s="98" t="s">
        <v>190</v>
      </c>
      <c r="K5" s="98" t="s">
        <v>105</v>
      </c>
      <c r="L5" s="98" t="s">
        <v>161</v>
      </c>
      <c r="M5" s="98" t="s">
        <v>205</v>
      </c>
    </row>
    <row r="6" s="1" customFormat="1" ht="27" customHeight="1" spans="1:13">
      <c r="A6" s="91"/>
      <c r="B6" s="91"/>
      <c r="C6" s="91"/>
      <c r="D6" s="92" t="s">
        <v>105</v>
      </c>
      <c r="E6" s="16">
        <f>SUM(F6+K6)</f>
        <v>277.87</v>
      </c>
      <c r="F6" s="16">
        <f>SUM(G6:J6)</f>
        <v>277.87</v>
      </c>
      <c r="G6" s="16">
        <v>177.05</v>
      </c>
      <c r="H6" s="16">
        <v>50.42</v>
      </c>
      <c r="I6" s="16">
        <v>22.54</v>
      </c>
      <c r="J6" s="16">
        <v>27.86</v>
      </c>
      <c r="K6" s="16">
        <v>0</v>
      </c>
      <c r="L6" s="16"/>
      <c r="M6" s="16">
        <v>0</v>
      </c>
    </row>
    <row r="7" ht="27" customHeight="1" spans="1:13">
      <c r="A7" s="89" t="s">
        <v>115</v>
      </c>
      <c r="B7" s="89"/>
      <c r="C7" s="89"/>
      <c r="D7" s="90" t="s">
        <v>116</v>
      </c>
      <c r="E7" s="16">
        <f t="shared" ref="E6:E9" si="0">SUM(F7+K7)</f>
        <v>277.87</v>
      </c>
      <c r="F7" s="16">
        <f t="shared" ref="F6:F9" si="1">SUM(G7:J7)</f>
        <v>277.87</v>
      </c>
      <c r="G7" s="16">
        <v>177.05</v>
      </c>
      <c r="H7" s="16">
        <v>50.42</v>
      </c>
      <c r="I7" s="16">
        <v>22.54</v>
      </c>
      <c r="J7" s="16">
        <v>27.86</v>
      </c>
      <c r="K7" s="16">
        <v>0</v>
      </c>
      <c r="L7" s="16"/>
      <c r="M7" s="16">
        <v>0</v>
      </c>
    </row>
    <row r="8" ht="27" customHeight="1" spans="1:13">
      <c r="A8" s="89" t="s">
        <v>115</v>
      </c>
      <c r="B8" s="89" t="s">
        <v>117</v>
      </c>
      <c r="C8" s="89"/>
      <c r="D8" s="90" t="s">
        <v>118</v>
      </c>
      <c r="E8" s="16">
        <f t="shared" si="0"/>
        <v>277.87</v>
      </c>
      <c r="F8" s="16">
        <f t="shared" si="1"/>
        <v>277.87</v>
      </c>
      <c r="G8" s="16">
        <v>177.05</v>
      </c>
      <c r="H8" s="16">
        <v>50.42</v>
      </c>
      <c r="I8" s="16">
        <v>22.54</v>
      </c>
      <c r="J8" s="16">
        <v>27.86</v>
      </c>
      <c r="K8" s="16">
        <v>0</v>
      </c>
      <c r="L8" s="16"/>
      <c r="M8" s="16">
        <v>0</v>
      </c>
    </row>
    <row r="9" ht="27" customHeight="1" spans="1:13">
      <c r="A9" s="89" t="s">
        <v>115</v>
      </c>
      <c r="B9" s="89" t="s">
        <v>117</v>
      </c>
      <c r="C9" s="89" t="s">
        <v>119</v>
      </c>
      <c r="D9" s="90" t="s">
        <v>120</v>
      </c>
      <c r="E9" s="16">
        <f t="shared" si="0"/>
        <v>277.87</v>
      </c>
      <c r="F9" s="16">
        <f t="shared" si="1"/>
        <v>277.87</v>
      </c>
      <c r="G9" s="16">
        <v>177.05</v>
      </c>
      <c r="H9" s="16">
        <v>50.42</v>
      </c>
      <c r="I9" s="16">
        <v>22.54</v>
      </c>
      <c r="J9" s="16">
        <v>27.86</v>
      </c>
      <c r="K9" s="16">
        <v>0</v>
      </c>
      <c r="L9" s="16"/>
      <c r="M9" s="16">
        <v>0</v>
      </c>
    </row>
    <row r="10" ht="27" customHeight="1" spans="1:13">
      <c r="A10" s="50"/>
      <c r="B10" s="50"/>
      <c r="C10" s="50"/>
      <c r="D10" s="50"/>
      <c r="E10" s="50"/>
      <c r="F10" s="50"/>
      <c r="G10" s="50"/>
      <c r="H10" s="50"/>
      <c r="I10" s="50"/>
      <c r="J10" s="50"/>
      <c r="K10" s="50"/>
      <c r="L10" s="50"/>
      <c r="M10" s="50"/>
    </row>
    <row r="11" ht="27" customHeight="1" spans="1:13">
      <c r="A11" s="50"/>
      <c r="B11" s="50"/>
      <c r="C11" s="50"/>
      <c r="D11" s="50"/>
      <c r="E11" s="50"/>
      <c r="F11" s="50"/>
      <c r="G11" s="50"/>
      <c r="H11" s="50"/>
      <c r="I11" s="50"/>
      <c r="J11" s="50"/>
      <c r="K11" s="50"/>
      <c r="L11" s="50"/>
      <c r="M11" s="50"/>
    </row>
  </sheetData>
  <mergeCells count="8">
    <mergeCell ref="L1:M1"/>
    <mergeCell ref="A3:G3"/>
    <mergeCell ref="L3:M3"/>
    <mergeCell ref="A4:C4"/>
    <mergeCell ref="F4:J4"/>
    <mergeCell ref="K4:M4"/>
    <mergeCell ref="D4:D5"/>
    <mergeCell ref="E4:E5"/>
  </mergeCells>
  <printOptions horizontalCentered="1" verticalCentered="1"/>
  <pageMargins left="0.196527777777778" right="0.196527777777778" top="0.235416666666667" bottom="0.15625" header="0" footer="0"/>
  <pageSetup paperSize="9" scale="85"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9"/>
  <sheetViews>
    <sheetView showGridLines="0" showZeros="0" zoomScale="85" zoomScaleNormal="85" workbookViewId="0">
      <selection activeCell="A3" sqref="A3:H3"/>
    </sheetView>
  </sheetViews>
  <sheetFormatPr defaultColWidth="9.16666666666667" defaultRowHeight="12.75" customHeight="1"/>
  <cols>
    <col min="1" max="1" width="10.6666666666667" customWidth="1"/>
    <col min="2" max="2" width="8.33333333333333" customWidth="1"/>
    <col min="3" max="3" width="5.66666666666667" customWidth="1"/>
    <col min="4" max="4" width="25.6666666666667" customWidth="1"/>
    <col min="5" max="5" width="13.1666666666667" customWidth="1"/>
    <col min="6" max="22" width="10.6666666666667" customWidth="1"/>
    <col min="23" max="23" width="10" customWidth="1"/>
    <col min="24" max="25" width="10.6666666666667" customWidth="1"/>
  </cols>
  <sheetData>
    <row r="1" ht="22.5" customHeight="1" spans="1:26">
      <c r="A1" s="2" t="s">
        <v>270</v>
      </c>
      <c r="B1" s="115"/>
      <c r="C1" s="115"/>
      <c r="D1" s="116"/>
      <c r="E1" s="131"/>
      <c r="F1" s="131"/>
      <c r="G1" s="131"/>
      <c r="H1" s="131"/>
      <c r="I1" s="131"/>
      <c r="J1" s="131"/>
      <c r="K1" s="131"/>
      <c r="L1" s="131"/>
      <c r="M1" s="131"/>
      <c r="N1" s="131"/>
      <c r="O1" s="131"/>
      <c r="P1" s="131"/>
      <c r="Q1" s="131"/>
      <c r="R1" s="131"/>
      <c r="S1" s="131"/>
      <c r="T1" s="131"/>
      <c r="U1" s="131"/>
      <c r="V1" s="131"/>
      <c r="W1" s="131"/>
      <c r="X1" s="137"/>
      <c r="Y1" s="137"/>
      <c r="Z1" s="50"/>
    </row>
    <row r="2" ht="22.5" customHeight="1" spans="1:26">
      <c r="A2" s="135" t="s">
        <v>271</v>
      </c>
      <c r="B2" s="135"/>
      <c r="C2" s="135"/>
      <c r="D2" s="135"/>
      <c r="E2" s="135"/>
      <c r="F2" s="135"/>
      <c r="G2" s="135"/>
      <c r="H2" s="135"/>
      <c r="I2" s="135"/>
      <c r="J2" s="135"/>
      <c r="K2" s="135"/>
      <c r="L2" s="135"/>
      <c r="M2" s="135"/>
      <c r="N2" s="135"/>
      <c r="O2" s="135"/>
      <c r="P2" s="135"/>
      <c r="Q2" s="135"/>
      <c r="R2" s="135"/>
      <c r="S2" s="135"/>
      <c r="T2" s="135"/>
      <c r="U2" s="135"/>
      <c r="V2" s="135"/>
      <c r="W2" s="135"/>
      <c r="X2" s="135"/>
      <c r="Y2" s="135"/>
      <c r="Z2" s="50"/>
    </row>
    <row r="3" ht="22.5" customHeight="1" spans="1:26">
      <c r="A3" s="117" t="s">
        <v>2</v>
      </c>
      <c r="B3" s="118"/>
      <c r="C3" s="118"/>
      <c r="D3" s="118"/>
      <c r="E3" s="118"/>
      <c r="F3" s="118"/>
      <c r="G3" s="118"/>
      <c r="H3" s="118"/>
      <c r="I3" s="131"/>
      <c r="J3" s="131"/>
      <c r="K3" s="131"/>
      <c r="L3" s="131"/>
      <c r="M3" s="131"/>
      <c r="N3" s="131"/>
      <c r="O3" s="131"/>
      <c r="P3" s="131"/>
      <c r="Q3" s="131"/>
      <c r="R3" s="131"/>
      <c r="S3" s="131"/>
      <c r="T3" s="131"/>
      <c r="U3" s="131"/>
      <c r="V3" s="131"/>
      <c r="W3" s="131"/>
      <c r="X3" s="144"/>
      <c r="Y3" s="144" t="s">
        <v>84</v>
      </c>
      <c r="Z3" s="50"/>
    </row>
    <row r="4" ht="22.5" customHeight="1" spans="1:26">
      <c r="A4" s="141" t="s">
        <v>158</v>
      </c>
      <c r="B4" s="142"/>
      <c r="C4" s="142"/>
      <c r="D4" s="26" t="s">
        <v>111</v>
      </c>
      <c r="E4" s="143" t="s">
        <v>208</v>
      </c>
      <c r="F4" s="62" t="s">
        <v>209</v>
      </c>
      <c r="G4" s="62" t="s">
        <v>210</v>
      </c>
      <c r="H4" s="62" t="s">
        <v>211</v>
      </c>
      <c r="I4" s="67" t="s">
        <v>212</v>
      </c>
      <c r="J4" s="67" t="s">
        <v>213</v>
      </c>
      <c r="K4" s="67" t="s">
        <v>214</v>
      </c>
      <c r="L4" s="67" t="s">
        <v>215</v>
      </c>
      <c r="M4" s="67" t="s">
        <v>216</v>
      </c>
      <c r="N4" s="67" t="s">
        <v>217</v>
      </c>
      <c r="O4" s="112" t="s">
        <v>218</v>
      </c>
      <c r="P4" s="67" t="s">
        <v>219</v>
      </c>
      <c r="Q4" s="67" t="s">
        <v>220</v>
      </c>
      <c r="R4" s="67" t="s">
        <v>221</v>
      </c>
      <c r="S4" s="112" t="s">
        <v>222</v>
      </c>
      <c r="T4" s="67" t="s">
        <v>223</v>
      </c>
      <c r="U4" s="67" t="s">
        <v>224</v>
      </c>
      <c r="V4" s="67" t="s">
        <v>225</v>
      </c>
      <c r="W4" s="67" t="s">
        <v>272</v>
      </c>
      <c r="X4" s="67" t="s">
        <v>227</v>
      </c>
      <c r="Y4" s="67" t="s">
        <v>273</v>
      </c>
      <c r="Z4" s="55"/>
    </row>
    <row r="5" ht="39" customHeight="1" spans="1:26">
      <c r="A5" s="98" t="s">
        <v>112</v>
      </c>
      <c r="B5" s="98" t="s">
        <v>113</v>
      </c>
      <c r="C5" s="98" t="s">
        <v>114</v>
      </c>
      <c r="D5" s="109"/>
      <c r="E5" s="121"/>
      <c r="F5" s="98"/>
      <c r="G5" s="98"/>
      <c r="H5" s="98"/>
      <c r="I5" s="98"/>
      <c r="J5" s="98"/>
      <c r="K5" s="98"/>
      <c r="L5" s="98"/>
      <c r="M5" s="98"/>
      <c r="N5" s="98"/>
      <c r="O5" s="99"/>
      <c r="P5" s="98"/>
      <c r="Q5" s="98"/>
      <c r="R5" s="98"/>
      <c r="S5" s="99"/>
      <c r="T5" s="98"/>
      <c r="U5" s="98"/>
      <c r="V5" s="67"/>
      <c r="W5" s="98"/>
      <c r="X5" s="98"/>
      <c r="Y5" s="67"/>
      <c r="Z5" s="55"/>
    </row>
    <row r="6" s="1" customFormat="1" ht="27" customHeight="1" spans="1:26">
      <c r="A6" s="86"/>
      <c r="B6" s="86"/>
      <c r="C6" s="86"/>
      <c r="D6" s="87" t="s">
        <v>105</v>
      </c>
      <c r="E6" s="16">
        <f>SUM(F6:Y6)</f>
        <v>186.74</v>
      </c>
      <c r="F6" s="16">
        <v>11.99</v>
      </c>
      <c r="G6" s="16">
        <v>18</v>
      </c>
      <c r="H6" s="16">
        <v>2.2</v>
      </c>
      <c r="I6" s="16">
        <v>8.27</v>
      </c>
      <c r="J6" s="16">
        <v>2.93</v>
      </c>
      <c r="K6" s="16"/>
      <c r="L6" s="16"/>
      <c r="M6" s="16">
        <v>6</v>
      </c>
      <c r="N6" s="16">
        <v>18</v>
      </c>
      <c r="O6" s="16"/>
      <c r="P6" s="16">
        <v>10</v>
      </c>
      <c r="Q6" s="16">
        <v>3.35</v>
      </c>
      <c r="R6" s="16">
        <v>13</v>
      </c>
      <c r="S6" s="16">
        <v>14</v>
      </c>
      <c r="T6" s="16">
        <v>12.3</v>
      </c>
      <c r="U6" s="16"/>
      <c r="V6" s="16">
        <v>0</v>
      </c>
      <c r="W6" s="16">
        <v>31.7</v>
      </c>
      <c r="X6" s="16"/>
      <c r="Y6" s="16">
        <v>35</v>
      </c>
      <c r="Z6" s="55"/>
    </row>
    <row r="7" ht="27" customHeight="1" spans="1:26">
      <c r="A7" s="89" t="s">
        <v>115</v>
      </c>
      <c r="B7" s="89"/>
      <c r="C7" s="89"/>
      <c r="D7" s="90" t="s">
        <v>116</v>
      </c>
      <c r="E7" s="16">
        <f>SUM(F7:Y7)</f>
        <v>186.74</v>
      </c>
      <c r="F7" s="16">
        <v>11.99</v>
      </c>
      <c r="G7" s="16">
        <v>18</v>
      </c>
      <c r="H7" s="16">
        <v>2.2</v>
      </c>
      <c r="I7" s="16">
        <v>8.27</v>
      </c>
      <c r="J7" s="16">
        <v>2.93</v>
      </c>
      <c r="K7" s="16"/>
      <c r="L7" s="16"/>
      <c r="M7" s="16">
        <v>6</v>
      </c>
      <c r="N7" s="16">
        <v>18</v>
      </c>
      <c r="O7" s="16"/>
      <c r="P7" s="16">
        <v>10</v>
      </c>
      <c r="Q7" s="16">
        <v>3.35</v>
      </c>
      <c r="R7" s="16">
        <v>13</v>
      </c>
      <c r="S7" s="16">
        <v>14</v>
      </c>
      <c r="T7" s="16">
        <v>12.3</v>
      </c>
      <c r="U7" s="16"/>
      <c r="V7" s="16">
        <v>0</v>
      </c>
      <c r="W7" s="16">
        <v>31.7</v>
      </c>
      <c r="X7" s="16"/>
      <c r="Y7" s="16">
        <v>35</v>
      </c>
      <c r="Z7" s="50"/>
    </row>
    <row r="8" ht="27" customHeight="1" spans="1:26">
      <c r="A8" s="89" t="s">
        <v>115</v>
      </c>
      <c r="B8" s="89" t="s">
        <v>117</v>
      </c>
      <c r="C8" s="89"/>
      <c r="D8" s="90" t="s">
        <v>118</v>
      </c>
      <c r="E8" s="16">
        <f t="shared" ref="E7:E9" si="0">SUM(F8:Y8)</f>
        <v>186.74</v>
      </c>
      <c r="F8" s="16">
        <v>11.99</v>
      </c>
      <c r="G8" s="16">
        <v>18</v>
      </c>
      <c r="H8" s="16">
        <v>2.2</v>
      </c>
      <c r="I8" s="16">
        <v>8.27</v>
      </c>
      <c r="J8" s="16">
        <v>2.93</v>
      </c>
      <c r="K8" s="16"/>
      <c r="L8" s="16"/>
      <c r="M8" s="16">
        <v>6</v>
      </c>
      <c r="N8" s="16">
        <v>18</v>
      </c>
      <c r="O8" s="16"/>
      <c r="P8" s="16">
        <v>10</v>
      </c>
      <c r="Q8" s="16">
        <v>3.35</v>
      </c>
      <c r="R8" s="16">
        <v>13</v>
      </c>
      <c r="S8" s="16">
        <v>14</v>
      </c>
      <c r="T8" s="16">
        <v>12.3</v>
      </c>
      <c r="U8" s="16"/>
      <c r="V8" s="16">
        <v>0</v>
      </c>
      <c r="W8" s="16">
        <v>31.7</v>
      </c>
      <c r="X8" s="16"/>
      <c r="Y8" s="16">
        <v>35</v>
      </c>
      <c r="Z8" s="50"/>
    </row>
    <row r="9" ht="27" customHeight="1" spans="1:26">
      <c r="A9" s="89" t="s">
        <v>115</v>
      </c>
      <c r="B9" s="89" t="s">
        <v>117</v>
      </c>
      <c r="C9" s="89" t="s">
        <v>119</v>
      </c>
      <c r="D9" s="90" t="s">
        <v>120</v>
      </c>
      <c r="E9" s="16">
        <f t="shared" si="0"/>
        <v>186.74</v>
      </c>
      <c r="F9" s="16">
        <v>11.99</v>
      </c>
      <c r="G9" s="16">
        <v>18</v>
      </c>
      <c r="H9" s="16">
        <v>2.2</v>
      </c>
      <c r="I9" s="16">
        <v>8.27</v>
      </c>
      <c r="J9" s="16">
        <v>2.93</v>
      </c>
      <c r="K9" s="16"/>
      <c r="L9" s="16"/>
      <c r="M9" s="16">
        <v>6</v>
      </c>
      <c r="N9" s="16">
        <v>18</v>
      </c>
      <c r="O9" s="16"/>
      <c r="P9" s="16">
        <v>10</v>
      </c>
      <c r="Q9" s="16">
        <v>3.35</v>
      </c>
      <c r="R9" s="16">
        <v>13</v>
      </c>
      <c r="S9" s="16">
        <v>14</v>
      </c>
      <c r="T9" s="16">
        <v>12.3</v>
      </c>
      <c r="U9" s="16"/>
      <c r="V9" s="16">
        <v>0</v>
      </c>
      <c r="W9" s="16">
        <v>31.7</v>
      </c>
      <c r="X9" s="16"/>
      <c r="Y9" s="16">
        <v>35</v>
      </c>
      <c r="Z9" s="50"/>
    </row>
  </sheetData>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vertic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zoomScale="85" zoomScaleNormal="85" workbookViewId="0">
      <selection activeCell="A3" sqref="A3:H3"/>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8333333333333" customWidth="1"/>
    <col min="8" max="17" width="10.6666666666667" customWidth="1"/>
  </cols>
  <sheetData>
    <row r="1" ht="22.5" customHeight="1" spans="1:18">
      <c r="A1" s="2" t="s">
        <v>274</v>
      </c>
      <c r="B1" s="115"/>
      <c r="C1" s="115"/>
      <c r="D1" s="116"/>
      <c r="E1" s="131"/>
      <c r="F1" s="131"/>
      <c r="G1" s="131"/>
      <c r="H1" s="131"/>
      <c r="I1" s="131"/>
      <c r="J1" s="131"/>
      <c r="K1" s="131"/>
      <c r="L1" s="131"/>
      <c r="M1" s="131"/>
      <c r="N1" s="131"/>
      <c r="O1" s="131"/>
      <c r="P1" s="137"/>
      <c r="Q1" s="137"/>
      <c r="R1" s="50"/>
    </row>
    <row r="2" ht="22.5" customHeight="1" spans="1:18">
      <c r="A2" s="135" t="s">
        <v>275</v>
      </c>
      <c r="B2" s="135"/>
      <c r="C2" s="135"/>
      <c r="D2" s="135"/>
      <c r="E2" s="135"/>
      <c r="F2" s="135"/>
      <c r="G2" s="135"/>
      <c r="H2" s="135"/>
      <c r="I2" s="135"/>
      <c r="J2" s="135"/>
      <c r="K2" s="135"/>
      <c r="L2" s="135"/>
      <c r="M2" s="135"/>
      <c r="N2" s="135"/>
      <c r="O2" s="135"/>
      <c r="P2" s="135"/>
      <c r="Q2" s="135"/>
      <c r="R2" s="50"/>
    </row>
    <row r="3" ht="22.5" customHeight="1" spans="1:18">
      <c r="A3" s="117" t="s">
        <v>2</v>
      </c>
      <c r="B3" s="118"/>
      <c r="C3" s="118"/>
      <c r="D3" s="118"/>
      <c r="E3" s="118"/>
      <c r="F3" s="118"/>
      <c r="G3" s="118"/>
      <c r="H3" s="118"/>
      <c r="I3" s="131"/>
      <c r="J3" s="131"/>
      <c r="K3" s="131"/>
      <c r="L3" s="131"/>
      <c r="M3" s="131"/>
      <c r="N3" s="131"/>
      <c r="O3" s="131"/>
      <c r="P3" s="138" t="s">
        <v>84</v>
      </c>
      <c r="Q3" s="138"/>
      <c r="R3" s="50"/>
    </row>
    <row r="4" ht="22.5" customHeight="1" spans="1:18">
      <c r="A4" s="136" t="s">
        <v>158</v>
      </c>
      <c r="B4" s="136"/>
      <c r="C4" s="136"/>
      <c r="D4" s="9" t="s">
        <v>173</v>
      </c>
      <c r="E4" s="120" t="s">
        <v>86</v>
      </c>
      <c r="F4" s="120" t="s">
        <v>176</v>
      </c>
      <c r="G4" s="120"/>
      <c r="H4" s="120"/>
      <c r="I4" s="120"/>
      <c r="J4" s="120"/>
      <c r="K4" s="120"/>
      <c r="L4" s="120"/>
      <c r="M4" s="120"/>
      <c r="N4" s="120"/>
      <c r="O4" s="139" t="s">
        <v>179</v>
      </c>
      <c r="P4" s="139"/>
      <c r="Q4" s="139"/>
      <c r="R4" s="55"/>
    </row>
    <row r="5" ht="39" customHeight="1" spans="1:18">
      <c r="A5" s="67" t="s">
        <v>112</v>
      </c>
      <c r="B5" s="67" t="s">
        <v>113</v>
      </c>
      <c r="C5" s="67" t="s">
        <v>114</v>
      </c>
      <c r="D5" s="9"/>
      <c r="E5" s="120"/>
      <c r="F5" s="98" t="s">
        <v>105</v>
      </c>
      <c r="G5" s="98" t="s">
        <v>231</v>
      </c>
      <c r="H5" s="98" t="s">
        <v>219</v>
      </c>
      <c r="I5" s="98" t="s">
        <v>220</v>
      </c>
      <c r="J5" s="98" t="s">
        <v>232</v>
      </c>
      <c r="K5" s="98" t="s">
        <v>221</v>
      </c>
      <c r="L5" s="98" t="s">
        <v>225</v>
      </c>
      <c r="M5" s="98" t="s">
        <v>217</v>
      </c>
      <c r="N5" s="98" t="s">
        <v>228</v>
      </c>
      <c r="O5" s="99" t="s">
        <v>105</v>
      </c>
      <c r="P5" s="98" t="s">
        <v>233</v>
      </c>
      <c r="Q5" s="98" t="s">
        <v>205</v>
      </c>
      <c r="R5" s="55"/>
    </row>
    <row r="6" s="1" customFormat="1" ht="27" customHeight="1" spans="1:18">
      <c r="A6" s="91"/>
      <c r="B6" s="91"/>
      <c r="C6" s="91"/>
      <c r="D6" s="92" t="s">
        <v>105</v>
      </c>
      <c r="E6" s="16">
        <f>SUM(F6+O6)</f>
        <v>186.74</v>
      </c>
      <c r="F6" s="16">
        <f>SUM(G6:N6)</f>
        <v>180.88</v>
      </c>
      <c r="G6" s="16">
        <v>11.99</v>
      </c>
      <c r="H6" s="16">
        <v>10</v>
      </c>
      <c r="I6" s="16">
        <v>4.87</v>
      </c>
      <c r="J6" s="16"/>
      <c r="K6" s="16">
        <v>13</v>
      </c>
      <c r="L6" s="17">
        <v>0</v>
      </c>
      <c r="M6" s="140"/>
      <c r="N6" s="19">
        <v>141.02</v>
      </c>
      <c r="O6" s="16">
        <v>5.86</v>
      </c>
      <c r="P6" s="16"/>
      <c r="Q6" s="16">
        <v>5.86</v>
      </c>
      <c r="R6" s="55"/>
    </row>
    <row r="7" ht="27" customHeight="1" spans="1:18">
      <c r="A7" s="89" t="s">
        <v>115</v>
      </c>
      <c r="B7" s="89"/>
      <c r="C7" s="89"/>
      <c r="D7" s="90" t="s">
        <v>116</v>
      </c>
      <c r="E7" s="16">
        <f t="shared" ref="E6:E9" si="0">SUM(F7+O7)</f>
        <v>186.74</v>
      </c>
      <c r="F7" s="16">
        <f t="shared" ref="F6:F9" si="1">SUM(G7:N7)</f>
        <v>180.88</v>
      </c>
      <c r="G7" s="16">
        <v>11.99</v>
      </c>
      <c r="H7" s="16">
        <v>10</v>
      </c>
      <c r="I7" s="16">
        <v>4.87</v>
      </c>
      <c r="J7" s="16"/>
      <c r="K7" s="16">
        <v>13</v>
      </c>
      <c r="L7" s="17">
        <v>0</v>
      </c>
      <c r="M7" s="140"/>
      <c r="N7" s="19">
        <v>141.02</v>
      </c>
      <c r="O7" s="16">
        <v>5.86</v>
      </c>
      <c r="P7" s="16"/>
      <c r="Q7" s="16">
        <v>5.86</v>
      </c>
      <c r="R7" s="50"/>
    </row>
    <row r="8" ht="27" customHeight="1" spans="1:18">
      <c r="A8" s="89" t="s">
        <v>234</v>
      </c>
      <c r="B8" s="89" t="s">
        <v>117</v>
      </c>
      <c r="C8" s="89"/>
      <c r="D8" s="90" t="s">
        <v>118</v>
      </c>
      <c r="E8" s="16">
        <f t="shared" si="0"/>
        <v>186.74</v>
      </c>
      <c r="F8" s="16">
        <f t="shared" si="1"/>
        <v>180.88</v>
      </c>
      <c r="G8" s="16">
        <v>11.99</v>
      </c>
      <c r="H8" s="16">
        <v>10</v>
      </c>
      <c r="I8" s="16">
        <v>4.87</v>
      </c>
      <c r="J8" s="16"/>
      <c r="K8" s="16">
        <v>13</v>
      </c>
      <c r="L8" s="17">
        <v>0</v>
      </c>
      <c r="M8" s="140"/>
      <c r="N8" s="19">
        <v>141.02</v>
      </c>
      <c r="O8" s="16">
        <v>5.86</v>
      </c>
      <c r="P8" s="16"/>
      <c r="Q8" s="16">
        <v>5.86</v>
      </c>
      <c r="R8" s="50"/>
    </row>
    <row r="9" ht="27" customHeight="1" spans="1:18">
      <c r="A9" s="89" t="s">
        <v>235</v>
      </c>
      <c r="B9" s="89" t="s">
        <v>117</v>
      </c>
      <c r="C9" s="89" t="s">
        <v>119</v>
      </c>
      <c r="D9" s="90" t="s">
        <v>120</v>
      </c>
      <c r="E9" s="16">
        <f t="shared" si="0"/>
        <v>186.74</v>
      </c>
      <c r="F9" s="16">
        <f t="shared" si="1"/>
        <v>180.88</v>
      </c>
      <c r="G9" s="16">
        <v>11.99</v>
      </c>
      <c r="H9" s="16">
        <v>10</v>
      </c>
      <c r="I9" s="16">
        <v>4.87</v>
      </c>
      <c r="J9" s="16"/>
      <c r="K9" s="16">
        <v>13</v>
      </c>
      <c r="L9" s="17">
        <v>0</v>
      </c>
      <c r="M9" s="140"/>
      <c r="N9" s="19">
        <v>141.02</v>
      </c>
      <c r="O9" s="16">
        <v>5.86</v>
      </c>
      <c r="P9" s="16"/>
      <c r="Q9" s="16">
        <v>5.86</v>
      </c>
      <c r="R9" s="50"/>
    </row>
    <row r="10" ht="27" customHeight="1" spans="1:18">
      <c r="A10" s="50"/>
      <c r="B10" s="50"/>
      <c r="C10" s="50"/>
      <c r="D10" s="50"/>
      <c r="E10" s="50"/>
      <c r="F10" s="50"/>
      <c r="G10" s="50"/>
      <c r="H10" s="50"/>
      <c r="I10" s="50"/>
      <c r="J10" s="50"/>
      <c r="K10" s="50"/>
      <c r="L10" s="50"/>
      <c r="M10" s="50"/>
      <c r="N10" s="50"/>
      <c r="O10" s="50"/>
      <c r="P10" s="50"/>
      <c r="Q10" s="50"/>
      <c r="R10" s="50"/>
    </row>
    <row r="11" ht="27" customHeight="1" spans="1:18">
      <c r="A11" s="50"/>
      <c r="B11" s="50"/>
      <c r="C11" s="50"/>
      <c r="D11" s="50"/>
      <c r="E11" s="50"/>
      <c r="F11" s="50"/>
      <c r="G11" s="50"/>
      <c r="H11" s="50"/>
      <c r="I11" s="50"/>
      <c r="J11" s="50"/>
      <c r="K11" s="50"/>
      <c r="L11" s="50"/>
      <c r="M11" s="50"/>
      <c r="N11" s="50"/>
      <c r="O11" s="50"/>
      <c r="P11" s="50"/>
      <c r="Q11" s="50"/>
      <c r="R11" s="50"/>
    </row>
    <row r="12" ht="27" customHeight="1" spans="1:18">
      <c r="A12" s="50"/>
      <c r="B12" s="50"/>
      <c r="C12" s="50"/>
      <c r="D12" s="50"/>
      <c r="E12" s="50"/>
      <c r="F12" s="50"/>
      <c r="G12" s="50"/>
      <c r="H12" s="50"/>
      <c r="I12" s="50"/>
      <c r="J12" s="50"/>
      <c r="K12" s="50"/>
      <c r="L12" s="50"/>
      <c r="M12" s="50"/>
      <c r="N12" s="50"/>
      <c r="O12" s="50"/>
      <c r="P12" s="50"/>
      <c r="Q12" s="50"/>
      <c r="R12" s="50"/>
    </row>
    <row r="13" ht="27" customHeight="1" spans="1:18">
      <c r="A13" s="50"/>
      <c r="B13" s="50"/>
      <c r="C13" s="50"/>
      <c r="D13" s="50"/>
      <c r="E13" s="50"/>
      <c r="F13" s="50"/>
      <c r="G13" s="50"/>
      <c r="H13" s="50"/>
      <c r="I13" s="50"/>
      <c r="J13" s="50"/>
      <c r="K13" s="50"/>
      <c r="L13" s="50"/>
      <c r="M13" s="50"/>
      <c r="N13" s="50"/>
      <c r="O13" s="50"/>
      <c r="P13" s="50"/>
      <c r="Q13" s="50"/>
      <c r="R13" s="50"/>
    </row>
    <row r="14" ht="27" customHeight="1" spans="1:18">
      <c r="A14" s="50"/>
      <c r="B14" s="50"/>
      <c r="C14" s="50"/>
      <c r="D14" s="50"/>
      <c r="E14" s="50"/>
      <c r="F14" s="50"/>
      <c r="G14" s="50"/>
      <c r="H14" s="50"/>
      <c r="I14" s="50"/>
      <c r="J14" s="50"/>
      <c r="K14" s="50"/>
      <c r="L14" s="50"/>
      <c r="M14" s="50"/>
      <c r="N14" s="50"/>
      <c r="O14" s="50"/>
      <c r="P14" s="50"/>
      <c r="Q14" s="50"/>
      <c r="R14" s="50"/>
    </row>
    <row r="15" ht="27" customHeight="1" spans="1:18">
      <c r="A15" s="50"/>
      <c r="B15" s="50"/>
      <c r="C15" s="50"/>
      <c r="D15" s="50"/>
      <c r="E15" s="50"/>
      <c r="F15" s="50"/>
      <c r="G15" s="50"/>
      <c r="H15" s="50"/>
      <c r="I15" s="50"/>
      <c r="J15" s="50"/>
      <c r="K15" s="50"/>
      <c r="L15" s="50"/>
      <c r="M15" s="50"/>
      <c r="N15" s="50"/>
      <c r="O15" s="50"/>
      <c r="P15" s="50"/>
      <c r="Q15" s="50"/>
      <c r="R15" s="50"/>
    </row>
    <row r="16" ht="27" customHeight="1" spans="1:18">
      <c r="A16" s="50"/>
      <c r="B16" s="50"/>
      <c r="C16" s="50"/>
      <c r="D16" s="50"/>
      <c r="E16" s="50"/>
      <c r="F16" s="50"/>
      <c r="G16" s="50"/>
      <c r="H16" s="50"/>
      <c r="I16" s="50"/>
      <c r="J16" s="50"/>
      <c r="K16" s="50"/>
      <c r="L16" s="50"/>
      <c r="M16" s="50"/>
      <c r="N16" s="50"/>
      <c r="O16" s="50"/>
      <c r="P16" s="50"/>
      <c r="Q16" s="50"/>
      <c r="R16" s="50"/>
    </row>
    <row r="17" ht="27" customHeight="1" spans="1:18">
      <c r="A17" s="50"/>
      <c r="B17" s="50"/>
      <c r="C17" s="50"/>
      <c r="D17" s="50"/>
      <c r="E17" s="50"/>
      <c r="F17" s="50"/>
      <c r="G17" s="50"/>
      <c r="H17" s="50"/>
      <c r="I17" s="50"/>
      <c r="J17" s="50"/>
      <c r="K17" s="50"/>
      <c r="L17" s="50"/>
      <c r="M17" s="50"/>
      <c r="N17" s="50"/>
      <c r="O17" s="50"/>
      <c r="P17" s="50"/>
      <c r="Q17" s="50"/>
      <c r="R17" s="50"/>
    </row>
    <row r="18" ht="27" customHeight="1" spans="1:18">
      <c r="A18" s="50"/>
      <c r="B18" s="50"/>
      <c r="C18" s="50"/>
      <c r="D18" s="50"/>
      <c r="E18" s="50"/>
      <c r="F18" s="50"/>
      <c r="G18" s="50"/>
      <c r="H18" s="50"/>
      <c r="I18" s="50"/>
      <c r="J18" s="50"/>
      <c r="K18" s="50"/>
      <c r="L18" s="50"/>
      <c r="M18" s="50"/>
      <c r="N18" s="50"/>
      <c r="O18" s="50"/>
      <c r="P18" s="50"/>
      <c r="Q18" s="50"/>
      <c r="R18" s="50"/>
    </row>
    <row r="19" ht="27" customHeight="1" spans="1:18">
      <c r="A19" s="50"/>
      <c r="B19" s="50"/>
      <c r="C19" s="50"/>
      <c r="D19" s="50"/>
      <c r="E19" s="50"/>
      <c r="F19" s="50"/>
      <c r="G19" s="50"/>
      <c r="H19" s="50"/>
      <c r="I19" s="50"/>
      <c r="J19" s="50"/>
      <c r="K19" s="50"/>
      <c r="L19" s="50"/>
      <c r="M19" s="50"/>
      <c r="N19" s="50"/>
      <c r="O19" s="50"/>
      <c r="P19" s="50"/>
      <c r="Q19" s="50"/>
      <c r="R19" s="50"/>
    </row>
    <row r="20" ht="27" customHeight="1" spans="1:18">
      <c r="A20" s="50"/>
      <c r="B20" s="50"/>
      <c r="C20" s="50"/>
      <c r="D20" s="50"/>
      <c r="E20" s="50"/>
      <c r="F20" s="50"/>
      <c r="G20" s="50"/>
      <c r="H20" s="50"/>
      <c r="I20" s="50"/>
      <c r="J20" s="50"/>
      <c r="K20" s="50"/>
      <c r="L20" s="50"/>
      <c r="M20" s="50"/>
      <c r="N20" s="50"/>
      <c r="O20" s="50"/>
      <c r="P20" s="50"/>
      <c r="Q20" s="50"/>
      <c r="R20" s="50"/>
    </row>
    <row r="21" ht="27" customHeight="1" spans="1:18">
      <c r="A21" s="50"/>
      <c r="B21" s="50"/>
      <c r="C21" s="50"/>
      <c r="D21" s="50"/>
      <c r="E21" s="50"/>
      <c r="F21" s="50"/>
      <c r="G21" s="50"/>
      <c r="H21" s="50"/>
      <c r="I21" s="50"/>
      <c r="J21" s="50"/>
      <c r="K21" s="50"/>
      <c r="L21" s="50"/>
      <c r="M21" s="50"/>
      <c r="N21" s="50"/>
      <c r="O21" s="50"/>
      <c r="P21" s="50"/>
      <c r="Q21" s="50"/>
      <c r="R21" s="50"/>
    </row>
  </sheetData>
  <mergeCells count="7">
    <mergeCell ref="P1:Q1"/>
    <mergeCell ref="A3:H3"/>
    <mergeCell ref="P3:Q3"/>
    <mergeCell ref="F4:N4"/>
    <mergeCell ref="O4:Q4"/>
    <mergeCell ref="D4:D5"/>
    <mergeCell ref="E4:E5"/>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X9"/>
  <sheetViews>
    <sheetView showGridLines="0" showZeros="0" workbookViewId="0">
      <selection activeCell="A3" sqref="A3:F3"/>
    </sheetView>
  </sheetViews>
  <sheetFormatPr defaultColWidth="9.16666666666667" defaultRowHeight="12.75" customHeight="1"/>
  <cols>
    <col min="1" max="1" width="10.3333333333333" customWidth="1"/>
    <col min="2" max="2" width="8.33333333333333" customWidth="1"/>
    <col min="3" max="3" width="6" customWidth="1"/>
    <col min="4" max="4" width="35.6666666666667" customWidth="1"/>
    <col min="5" max="5" width="13.3333333333333" customWidth="1"/>
    <col min="6" max="15" width="11" customWidth="1"/>
    <col min="16" max="16" width="11.8333333333333" customWidth="1"/>
  </cols>
  <sheetData>
    <row r="1" ht="22.5" customHeight="1" spans="1:16">
      <c r="A1" s="2" t="s">
        <v>276</v>
      </c>
      <c r="B1" s="115"/>
      <c r="C1" s="115"/>
      <c r="D1" s="116"/>
      <c r="E1" s="116"/>
      <c r="F1" s="116"/>
      <c r="G1" s="116"/>
      <c r="H1" s="116"/>
      <c r="I1" s="116"/>
      <c r="J1" s="116"/>
      <c r="K1" s="116"/>
      <c r="L1" s="116"/>
      <c r="M1" s="131"/>
      <c r="N1" s="131"/>
      <c r="O1" s="131"/>
      <c r="P1" s="122"/>
    </row>
    <row r="2" ht="22.5" customHeight="1" spans="1:16">
      <c r="A2" s="81" t="s">
        <v>277</v>
      </c>
      <c r="B2" s="81"/>
      <c r="C2" s="81"/>
      <c r="D2" s="81"/>
      <c r="E2" s="81"/>
      <c r="F2" s="81"/>
      <c r="G2" s="81"/>
      <c r="H2" s="81"/>
      <c r="I2" s="81"/>
      <c r="J2" s="81"/>
      <c r="K2" s="81"/>
      <c r="L2" s="81"/>
      <c r="M2" s="81"/>
      <c r="N2" s="81"/>
      <c r="O2" s="81"/>
      <c r="P2" s="81"/>
    </row>
    <row r="3" ht="22.5" customHeight="1" spans="1:16">
      <c r="A3" s="125" t="s">
        <v>2</v>
      </c>
      <c r="B3" s="126"/>
      <c r="C3" s="126"/>
      <c r="D3" s="126"/>
      <c r="E3" s="126"/>
      <c r="F3" s="126"/>
      <c r="G3" s="119"/>
      <c r="H3" s="119"/>
      <c r="I3" s="119"/>
      <c r="J3" s="119"/>
      <c r="K3" s="119"/>
      <c r="L3" s="119"/>
      <c r="M3" s="132"/>
      <c r="N3" s="132"/>
      <c r="O3" s="132"/>
      <c r="P3" s="123" t="s">
        <v>84</v>
      </c>
    </row>
    <row r="4" s="124" customFormat="1" ht="22.5" customHeight="1" spans="1:232">
      <c r="A4" s="26" t="s">
        <v>158</v>
      </c>
      <c r="B4" s="26"/>
      <c r="C4" s="26"/>
      <c r="D4" s="26" t="s">
        <v>111</v>
      </c>
      <c r="E4" s="127" t="s">
        <v>86</v>
      </c>
      <c r="F4" s="82" t="s">
        <v>238</v>
      </c>
      <c r="G4" s="84" t="s">
        <v>239</v>
      </c>
      <c r="H4" s="84" t="s">
        <v>240</v>
      </c>
      <c r="I4" s="84" t="s">
        <v>241</v>
      </c>
      <c r="J4" s="84" t="s">
        <v>242</v>
      </c>
      <c r="K4" s="84" t="s">
        <v>243</v>
      </c>
      <c r="L4" s="84" t="s">
        <v>244</v>
      </c>
      <c r="M4" s="67" t="s">
        <v>245</v>
      </c>
      <c r="N4" s="114" t="s">
        <v>246</v>
      </c>
      <c r="O4" s="67" t="s">
        <v>247</v>
      </c>
      <c r="P4" s="24" t="s">
        <v>248</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55" customFormat="1" ht="38.25" customHeight="1" spans="1:232">
      <c r="A5" s="109" t="s">
        <v>112</v>
      </c>
      <c r="B5" s="109" t="s">
        <v>113</v>
      </c>
      <c r="C5" s="109" t="s">
        <v>114</v>
      </c>
      <c r="D5" s="109"/>
      <c r="E5" s="128"/>
      <c r="F5" s="129"/>
      <c r="G5" s="129"/>
      <c r="H5" s="129"/>
      <c r="I5" s="129"/>
      <c r="J5" s="129"/>
      <c r="K5" s="129"/>
      <c r="L5" s="129"/>
      <c r="M5" s="98"/>
      <c r="N5" s="133"/>
      <c r="O5" s="98"/>
      <c r="P5" s="13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1" customFormat="1" ht="27" customHeight="1" spans="1:16">
      <c r="A6" s="86"/>
      <c r="B6" s="86"/>
      <c r="C6" s="86"/>
      <c r="D6" s="87" t="s">
        <v>105</v>
      </c>
      <c r="E6" s="130"/>
      <c r="F6" s="130"/>
      <c r="G6" s="130"/>
      <c r="H6" s="130"/>
      <c r="I6" s="130"/>
      <c r="J6" s="130"/>
      <c r="K6" s="130"/>
      <c r="L6" s="130"/>
      <c r="M6" s="130"/>
      <c r="N6" s="130"/>
      <c r="O6" s="130"/>
      <c r="P6" s="130"/>
    </row>
    <row r="7" ht="27" customHeight="1" spans="1:17">
      <c r="A7" s="89" t="s">
        <v>115</v>
      </c>
      <c r="B7" s="89"/>
      <c r="C7" s="89"/>
      <c r="D7" s="90" t="s">
        <v>116</v>
      </c>
      <c r="E7" s="130">
        <f>SUM(F7:P7)</f>
        <v>169.99</v>
      </c>
      <c r="F7" s="130"/>
      <c r="G7" s="130"/>
      <c r="H7" s="130"/>
      <c r="I7" s="130"/>
      <c r="J7" s="130"/>
      <c r="K7" s="130"/>
      <c r="L7" s="130"/>
      <c r="M7" s="130"/>
      <c r="N7" s="130"/>
      <c r="O7" s="130"/>
      <c r="P7" s="130">
        <v>169.99</v>
      </c>
      <c r="Q7" s="20"/>
    </row>
    <row r="8" ht="27" customHeight="1" spans="1:17">
      <c r="A8" s="89" t="s">
        <v>115</v>
      </c>
      <c r="B8" s="89" t="s">
        <v>117</v>
      </c>
      <c r="C8" s="89"/>
      <c r="D8" s="90" t="s">
        <v>118</v>
      </c>
      <c r="E8" s="130">
        <f>SUM(F8:P8)</f>
        <v>169.99</v>
      </c>
      <c r="F8" s="130"/>
      <c r="G8" s="130"/>
      <c r="H8" s="130"/>
      <c r="I8" s="130"/>
      <c r="J8" s="130"/>
      <c r="K8" s="130"/>
      <c r="L8" s="130"/>
      <c r="M8" s="130"/>
      <c r="N8" s="130"/>
      <c r="O8" s="130"/>
      <c r="P8" s="130">
        <v>169.99</v>
      </c>
      <c r="Q8" s="20"/>
    </row>
    <row r="9" ht="27" customHeight="1" spans="1:19">
      <c r="A9" s="89" t="s">
        <v>115</v>
      </c>
      <c r="B9" s="89" t="s">
        <v>117</v>
      </c>
      <c r="C9" s="89" t="s">
        <v>119</v>
      </c>
      <c r="D9" s="90" t="s">
        <v>120</v>
      </c>
      <c r="E9" s="130">
        <f>SUM(F9:P9)</f>
        <v>169.99</v>
      </c>
      <c r="F9" s="130"/>
      <c r="G9" s="130"/>
      <c r="H9" s="130"/>
      <c r="I9" s="130"/>
      <c r="J9" s="130"/>
      <c r="K9" s="130"/>
      <c r="L9" s="130"/>
      <c r="M9" s="130"/>
      <c r="N9" s="130"/>
      <c r="O9" s="130"/>
      <c r="P9" s="130">
        <v>169.99</v>
      </c>
      <c r="Q9" s="20"/>
      <c r="R9" s="20"/>
      <c r="S9" s="20"/>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vertic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workbookViewId="0">
      <selection activeCell="K11" sqref="K11"/>
    </sheetView>
  </sheetViews>
  <sheetFormatPr defaultColWidth="9.16666666666667" defaultRowHeight="12.75" customHeight="1"/>
  <cols>
    <col min="1" max="1" width="13.3333333333333" style="193" customWidth="1"/>
    <col min="2" max="2" width="20.8333333333333" style="193" customWidth="1"/>
    <col min="3" max="3" width="14.8333333333333" style="193" customWidth="1"/>
    <col min="4" max="4" width="13.1666666666667" style="193" customWidth="1"/>
    <col min="5" max="5" width="10.8333333333333" style="193" customWidth="1"/>
    <col min="6" max="6" width="12" style="193" customWidth="1"/>
    <col min="7" max="7" width="12.6666666666667" style="193" customWidth="1"/>
    <col min="8" max="8" width="10.3333333333333" style="193" customWidth="1"/>
    <col min="9" max="9" width="10.8333333333333" style="193" customWidth="1"/>
    <col min="10" max="11" width="13.1666666666667" style="193" customWidth="1"/>
    <col min="12" max="12" width="9.16666666666667" style="193"/>
    <col min="13" max="15" width="9.83333333333333" style="193"/>
    <col min="16" max="16384" width="9.16666666666667" style="193"/>
  </cols>
  <sheetData>
    <row r="1" ht="18" customHeight="1" spans="1:12">
      <c r="A1" s="194" t="s">
        <v>82</v>
      </c>
      <c r="B1" s="195"/>
      <c r="C1" s="195"/>
      <c r="D1" s="194"/>
      <c r="E1" s="194"/>
      <c r="F1" s="196"/>
      <c r="G1" s="196"/>
      <c r="H1" s="196"/>
      <c r="I1" s="196"/>
      <c r="J1" s="214"/>
      <c r="K1" s="214"/>
      <c r="L1" s="196"/>
    </row>
    <row r="2" ht="24.75" customHeight="1" spans="1:12">
      <c r="A2" s="197" t="s">
        <v>83</v>
      </c>
      <c r="B2" s="197"/>
      <c r="C2" s="197"/>
      <c r="D2" s="197"/>
      <c r="E2" s="197"/>
      <c r="F2" s="197"/>
      <c r="G2" s="197"/>
      <c r="H2" s="197"/>
      <c r="I2" s="197"/>
      <c r="J2" s="197"/>
      <c r="K2" s="197"/>
      <c r="L2" s="196"/>
    </row>
    <row r="3" ht="26.25" customHeight="1" spans="1:17">
      <c r="A3" s="198" t="s">
        <v>2</v>
      </c>
      <c r="B3" s="198"/>
      <c r="C3" s="198"/>
      <c r="D3" s="194"/>
      <c r="E3" s="194"/>
      <c r="F3" s="199"/>
      <c r="G3" s="199"/>
      <c r="H3" s="199"/>
      <c r="I3" s="199"/>
      <c r="L3" s="196"/>
      <c r="P3" s="215" t="s">
        <v>84</v>
      </c>
      <c r="Q3" s="215"/>
    </row>
    <row r="4" ht="24.75" customHeight="1" spans="1:18">
      <c r="A4" s="200" t="s">
        <v>85</v>
      </c>
      <c r="B4" s="200"/>
      <c r="C4" s="200" t="s">
        <v>86</v>
      </c>
      <c r="D4" s="201"/>
      <c r="E4" s="201"/>
      <c r="F4" s="201"/>
      <c r="G4" s="201"/>
      <c r="H4" s="201"/>
      <c r="I4" s="201"/>
      <c r="J4" s="201"/>
      <c r="K4" s="201"/>
      <c r="L4" s="201"/>
      <c r="M4" s="201"/>
      <c r="N4" s="201"/>
      <c r="O4" s="201"/>
      <c r="P4" s="201"/>
      <c r="Q4" s="201"/>
      <c r="R4" s="201"/>
    </row>
    <row r="5" ht="27.75" customHeight="1" spans="1:18">
      <c r="A5" s="200" t="s">
        <v>87</v>
      </c>
      <c r="B5" s="200" t="s">
        <v>88</v>
      </c>
      <c r="C5" s="200"/>
      <c r="D5" s="202" t="s">
        <v>89</v>
      </c>
      <c r="E5" s="203"/>
      <c r="F5" s="203"/>
      <c r="G5" s="204"/>
      <c r="H5" s="205" t="s">
        <v>90</v>
      </c>
      <c r="I5" s="206" t="s">
        <v>91</v>
      </c>
      <c r="J5" s="206" t="s">
        <v>92</v>
      </c>
      <c r="K5" s="206"/>
      <c r="L5" s="206"/>
      <c r="M5" s="206" t="s">
        <v>93</v>
      </c>
      <c r="N5" s="206" t="s">
        <v>94</v>
      </c>
      <c r="O5" s="206"/>
      <c r="P5" s="206"/>
      <c r="Q5" s="206"/>
      <c r="R5" s="206"/>
    </row>
    <row r="6" ht="24" customHeight="1" spans="1:18">
      <c r="A6" s="200"/>
      <c r="B6" s="200"/>
      <c r="C6" s="200"/>
      <c r="D6" s="206" t="s">
        <v>95</v>
      </c>
      <c r="E6" s="207" t="s">
        <v>96</v>
      </c>
      <c r="F6" s="208" t="s">
        <v>97</v>
      </c>
      <c r="G6" s="209" t="s">
        <v>98</v>
      </c>
      <c r="H6" s="204"/>
      <c r="I6" s="201"/>
      <c r="J6" s="201" t="s">
        <v>95</v>
      </c>
      <c r="K6" s="201" t="s">
        <v>99</v>
      </c>
      <c r="L6" s="201" t="s">
        <v>100</v>
      </c>
      <c r="M6" s="201"/>
      <c r="N6" s="201" t="s">
        <v>95</v>
      </c>
      <c r="O6" s="201" t="s">
        <v>101</v>
      </c>
      <c r="P6" s="201" t="s">
        <v>102</v>
      </c>
      <c r="Q6" s="201" t="s">
        <v>103</v>
      </c>
      <c r="R6" s="201" t="s">
        <v>104</v>
      </c>
    </row>
    <row r="7" ht="24" customHeight="1" spans="1:18">
      <c r="A7" s="200"/>
      <c r="B7" s="200"/>
      <c r="C7" s="200"/>
      <c r="D7" s="201"/>
      <c r="E7" s="201"/>
      <c r="F7" s="210"/>
      <c r="G7" s="206"/>
      <c r="H7" s="201"/>
      <c r="I7" s="201"/>
      <c r="J7" s="201"/>
      <c r="K7" s="201"/>
      <c r="L7" s="201"/>
      <c r="M7" s="201"/>
      <c r="N7" s="201"/>
      <c r="O7" s="201"/>
      <c r="P7" s="201"/>
      <c r="Q7" s="201"/>
      <c r="R7" s="201"/>
    </row>
    <row r="8" ht="24" customHeight="1" spans="1:18">
      <c r="A8" s="46"/>
      <c r="B8" s="211" t="s">
        <v>105</v>
      </c>
      <c r="C8" s="212">
        <f>SUM(D8+J8+M8+N8+H8)</f>
        <v>2116.82</v>
      </c>
      <c r="D8" s="213">
        <f>SUM(E8:G8)</f>
        <v>978.14</v>
      </c>
      <c r="E8" s="213">
        <v>968.14</v>
      </c>
      <c r="F8" s="213">
        <v>10</v>
      </c>
      <c r="G8" s="213"/>
      <c r="H8" s="213">
        <v>0</v>
      </c>
      <c r="I8" s="213"/>
      <c r="J8" s="213">
        <v>1093.68</v>
      </c>
      <c r="K8" s="213">
        <v>1093.68</v>
      </c>
      <c r="L8" s="213"/>
      <c r="M8" s="213">
        <v>45</v>
      </c>
      <c r="N8" s="213"/>
      <c r="O8" s="213"/>
      <c r="P8" s="213"/>
      <c r="Q8" s="213"/>
      <c r="R8" s="213"/>
    </row>
    <row r="9" ht="24" customHeight="1" spans="1:18">
      <c r="A9" s="46"/>
      <c r="B9" s="211" t="s">
        <v>106</v>
      </c>
      <c r="C9" s="212">
        <f>SUM(D9+J9+M9+N9+H9)</f>
        <v>2116.82</v>
      </c>
      <c r="D9" s="213">
        <f>SUM(E9:G9)</f>
        <v>978.14</v>
      </c>
      <c r="E9" s="213">
        <v>968.14</v>
      </c>
      <c r="F9" s="213">
        <v>10</v>
      </c>
      <c r="G9" s="213"/>
      <c r="H9" s="213">
        <v>0</v>
      </c>
      <c r="I9" s="213"/>
      <c r="J9" s="213">
        <v>1093.68</v>
      </c>
      <c r="K9" s="213">
        <v>1093.68</v>
      </c>
      <c r="L9" s="213"/>
      <c r="M9" s="213">
        <v>45</v>
      </c>
      <c r="N9" s="213"/>
      <c r="O9" s="213"/>
      <c r="P9" s="213"/>
      <c r="Q9" s="213"/>
      <c r="R9" s="213"/>
    </row>
    <row r="10" ht="24" customHeight="1" spans="1:12">
      <c r="A10" s="196"/>
      <c r="B10" s="196"/>
      <c r="C10" s="196"/>
      <c r="D10" s="196"/>
      <c r="E10" s="196"/>
      <c r="F10" s="196"/>
      <c r="G10" s="196"/>
      <c r="H10" s="196"/>
      <c r="I10" s="196"/>
      <c r="J10" s="196"/>
      <c r="K10" s="196"/>
      <c r="L10" s="196"/>
    </row>
    <row r="11" ht="24" customHeight="1" spans="1:12">
      <c r="A11" s="196"/>
      <c r="B11" s="196"/>
      <c r="C11" s="196"/>
      <c r="D11" s="196"/>
      <c r="E11" s="196"/>
      <c r="F11" s="196"/>
      <c r="G11" s="196"/>
      <c r="H11" s="196"/>
      <c r="I11" s="196"/>
      <c r="J11" s="196"/>
      <c r="K11" s="196"/>
      <c r="L11" s="196"/>
    </row>
    <row r="12" ht="24" customHeight="1" spans="1:12">
      <c r="A12" s="196"/>
      <c r="B12" s="196"/>
      <c r="C12" s="196"/>
      <c r="D12" s="196"/>
      <c r="E12" s="196"/>
      <c r="F12" s="196"/>
      <c r="G12" s="196"/>
      <c r="H12" s="196"/>
      <c r="I12" s="196"/>
      <c r="J12" s="196"/>
      <c r="K12" s="196"/>
      <c r="L12" s="196"/>
    </row>
    <row r="13" ht="24" customHeight="1" spans="1:12">
      <c r="A13" s="196"/>
      <c r="B13" s="196"/>
      <c r="C13" s="196"/>
      <c r="D13" s="196"/>
      <c r="E13" s="196"/>
      <c r="F13" s="196"/>
      <c r="G13" s="196"/>
      <c r="H13" s="196"/>
      <c r="I13" s="196"/>
      <c r="J13" s="196"/>
      <c r="K13" s="196"/>
      <c r="L13" s="196"/>
    </row>
    <row r="14" ht="24" customHeight="1" spans="1:12">
      <c r="A14" s="196"/>
      <c r="B14" s="196"/>
      <c r="C14" s="196"/>
      <c r="D14" s="196"/>
      <c r="E14" s="196"/>
      <c r="F14" s="196"/>
      <c r="G14" s="196"/>
      <c r="H14" s="196"/>
      <c r="I14" s="196"/>
      <c r="J14" s="196"/>
      <c r="K14" s="196"/>
      <c r="L14" s="196"/>
    </row>
    <row r="15" ht="24" customHeight="1" spans="1:12">
      <c r="A15" s="196"/>
      <c r="B15" s="196"/>
      <c r="C15" s="196"/>
      <c r="D15" s="196"/>
      <c r="E15" s="196"/>
      <c r="F15" s="196"/>
      <c r="G15" s="196"/>
      <c r="H15" s="196"/>
      <c r="I15" s="196"/>
      <c r="J15" s="196"/>
      <c r="K15" s="196"/>
      <c r="L15" s="196"/>
    </row>
    <row r="16" ht="24" customHeight="1" spans="1:12">
      <c r="A16" s="196"/>
      <c r="B16" s="196"/>
      <c r="C16" s="196"/>
      <c r="D16" s="196"/>
      <c r="E16" s="196"/>
      <c r="F16" s="196"/>
      <c r="G16" s="196"/>
      <c r="H16" s="196"/>
      <c r="I16" s="196"/>
      <c r="J16" s="196"/>
      <c r="K16" s="196"/>
      <c r="L16" s="196"/>
    </row>
    <row r="17" ht="24" customHeight="1" spans="1:12">
      <c r="A17" s="196"/>
      <c r="B17" s="196"/>
      <c r="C17" s="196"/>
      <c r="D17" s="196"/>
      <c r="E17" s="196"/>
      <c r="F17" s="196"/>
      <c r="G17" s="196"/>
      <c r="H17" s="196"/>
      <c r="I17" s="196"/>
      <c r="J17" s="196"/>
      <c r="K17" s="196"/>
      <c r="L17" s="196"/>
    </row>
    <row r="18" ht="24" customHeight="1" spans="1:12">
      <c r="A18" s="196"/>
      <c r="B18" s="196"/>
      <c r="C18" s="196"/>
      <c r="D18" s="196"/>
      <c r="E18" s="196"/>
      <c r="F18" s="196"/>
      <c r="G18" s="196"/>
      <c r="H18" s="196"/>
      <c r="I18" s="196"/>
      <c r="J18" s="196"/>
      <c r="K18" s="196"/>
      <c r="L18" s="196"/>
    </row>
    <row r="19" ht="24" customHeight="1" spans="1:12">
      <c r="A19" s="196"/>
      <c r="B19" s="196"/>
      <c r="C19" s="196"/>
      <c r="D19" s="196"/>
      <c r="E19" s="196"/>
      <c r="F19" s="196"/>
      <c r="G19" s="196"/>
      <c r="H19" s="196"/>
      <c r="I19" s="196"/>
      <c r="J19" s="196"/>
      <c r="K19" s="196"/>
      <c r="L19" s="196"/>
    </row>
    <row r="20" ht="24" customHeight="1" spans="1:12">
      <c r="A20" s="196"/>
      <c r="B20" s="196"/>
      <c r="C20" s="196"/>
      <c r="D20" s="196"/>
      <c r="E20" s="196"/>
      <c r="F20" s="196"/>
      <c r="G20" s="196"/>
      <c r="H20" s="196"/>
      <c r="I20" s="196"/>
      <c r="J20" s="196"/>
      <c r="K20" s="196"/>
      <c r="L20" s="196"/>
    </row>
    <row r="21" ht="24" customHeight="1" spans="1:12">
      <c r="A21" s="196"/>
      <c r="B21" s="196"/>
      <c r="C21" s="196"/>
      <c r="D21" s="196"/>
      <c r="E21" s="196"/>
      <c r="F21" s="196"/>
      <c r="G21" s="196"/>
      <c r="H21" s="196"/>
      <c r="I21" s="196"/>
      <c r="J21" s="196"/>
      <c r="K21" s="196"/>
      <c r="L21" s="196"/>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7"/>
  <sheetViews>
    <sheetView showGridLines="0" showZeros="0" workbookViewId="0">
      <selection activeCell="A3" sqref="A3:F3"/>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278</v>
      </c>
      <c r="B1" s="115"/>
      <c r="C1" s="115"/>
      <c r="D1" s="116"/>
      <c r="E1" s="116"/>
      <c r="F1" s="116"/>
      <c r="G1" s="116"/>
      <c r="H1" s="116"/>
      <c r="I1" s="116"/>
      <c r="J1" s="122"/>
    </row>
    <row r="2" ht="22.5" customHeight="1" spans="1:10">
      <c r="A2" s="81" t="s">
        <v>279</v>
      </c>
      <c r="B2" s="81"/>
      <c r="C2" s="81"/>
      <c r="D2" s="81"/>
      <c r="E2" s="81"/>
      <c r="F2" s="81"/>
      <c r="G2" s="81"/>
      <c r="H2" s="81"/>
      <c r="I2" s="81"/>
      <c r="J2" s="81"/>
    </row>
    <row r="3" ht="22.5" customHeight="1" spans="1:10">
      <c r="A3" s="117" t="s">
        <v>2</v>
      </c>
      <c r="B3" s="118"/>
      <c r="C3" s="118"/>
      <c r="D3" s="118"/>
      <c r="E3" s="118"/>
      <c r="F3" s="118"/>
      <c r="G3" s="119"/>
      <c r="H3" s="119"/>
      <c r="I3" s="119"/>
      <c r="J3" s="123" t="s">
        <v>84</v>
      </c>
    </row>
    <row r="4" ht="22.5" customHeight="1" spans="1:10">
      <c r="A4" s="9" t="s">
        <v>158</v>
      </c>
      <c r="B4" s="9"/>
      <c r="C4" s="9"/>
      <c r="D4" s="9" t="s">
        <v>173</v>
      </c>
      <c r="E4" s="120" t="s">
        <v>86</v>
      </c>
      <c r="F4" s="67" t="s">
        <v>251</v>
      </c>
      <c r="G4" s="67" t="s">
        <v>245</v>
      </c>
      <c r="H4" s="67" t="s">
        <v>247</v>
      </c>
      <c r="I4" s="67" t="s">
        <v>252</v>
      </c>
      <c r="J4" s="67" t="s">
        <v>248</v>
      </c>
    </row>
    <row r="5" ht="38.25" customHeight="1" spans="1:10">
      <c r="A5" s="9" t="s">
        <v>112</v>
      </c>
      <c r="B5" s="9" t="s">
        <v>113</v>
      </c>
      <c r="C5" s="9" t="s">
        <v>114</v>
      </c>
      <c r="D5" s="9"/>
      <c r="E5" s="121"/>
      <c r="F5" s="98"/>
      <c r="G5" s="98"/>
      <c r="H5" s="98"/>
      <c r="I5" s="98"/>
      <c r="J5" s="98"/>
    </row>
    <row r="6" s="1" customFormat="1" ht="27" customHeight="1" spans="1:10">
      <c r="A6" s="91"/>
      <c r="B6" s="91"/>
      <c r="C6" s="91"/>
      <c r="D6" s="92" t="s">
        <v>105</v>
      </c>
      <c r="E6" s="16">
        <f t="shared" ref="E6:E9" si="0">SUM(F6:J6)</f>
        <v>169.99</v>
      </c>
      <c r="F6" s="16"/>
      <c r="G6" s="16"/>
      <c r="H6" s="16"/>
      <c r="I6" s="16"/>
      <c r="J6" s="16">
        <v>169.99</v>
      </c>
    </row>
    <row r="7" ht="27" customHeight="1" spans="1:10">
      <c r="A7" s="89" t="s">
        <v>115</v>
      </c>
      <c r="B7" s="89"/>
      <c r="C7" s="89"/>
      <c r="D7" s="90" t="s">
        <v>116</v>
      </c>
      <c r="E7" s="16">
        <f t="shared" si="0"/>
        <v>169.99</v>
      </c>
      <c r="F7" s="16"/>
      <c r="G7" s="16"/>
      <c r="H7" s="16"/>
      <c r="I7" s="16"/>
      <c r="J7" s="16">
        <v>169.99</v>
      </c>
    </row>
    <row r="8" ht="27" customHeight="1" spans="1:10">
      <c r="A8" s="89" t="s">
        <v>234</v>
      </c>
      <c r="B8" s="89" t="s">
        <v>117</v>
      </c>
      <c r="C8" s="89"/>
      <c r="D8" s="90" t="s">
        <v>118</v>
      </c>
      <c r="E8" s="16">
        <f t="shared" si="0"/>
        <v>169.99</v>
      </c>
      <c r="F8" s="16"/>
      <c r="G8" s="16"/>
      <c r="H8" s="16"/>
      <c r="I8" s="16"/>
      <c r="J8" s="16">
        <v>169.99</v>
      </c>
    </row>
    <row r="9" ht="27" customHeight="1" spans="1:13">
      <c r="A9" s="89" t="s">
        <v>235</v>
      </c>
      <c r="B9" s="89" t="s">
        <v>117</v>
      </c>
      <c r="C9" s="89" t="s">
        <v>119</v>
      </c>
      <c r="D9" s="90" t="s">
        <v>120</v>
      </c>
      <c r="E9" s="16">
        <f t="shared" si="0"/>
        <v>169.99</v>
      </c>
      <c r="F9" s="16"/>
      <c r="G9" s="16"/>
      <c r="H9" s="16"/>
      <c r="I9" s="16"/>
      <c r="J9" s="16">
        <v>169.99</v>
      </c>
      <c r="L9" s="20"/>
      <c r="M9" s="20"/>
    </row>
    <row r="10" ht="27" customHeight="1" spans="1:10">
      <c r="A10" s="50"/>
      <c r="B10" s="50"/>
      <c r="C10" s="50"/>
      <c r="D10" s="50"/>
      <c r="E10" s="50"/>
      <c r="F10" s="50"/>
      <c r="G10" s="50"/>
      <c r="H10" s="50"/>
      <c r="I10" s="50"/>
      <c r="J10" s="50"/>
    </row>
    <row r="11" ht="27" customHeight="1" spans="1:10">
      <c r="A11" s="50"/>
      <c r="B11" s="50"/>
      <c r="C11" s="50"/>
      <c r="D11" s="50"/>
      <c r="E11" s="50"/>
      <c r="F11" s="50"/>
      <c r="G11" s="50"/>
      <c r="H11" s="50"/>
      <c r="I11" s="50"/>
      <c r="J11" s="50"/>
    </row>
    <row r="12" ht="27" customHeight="1" spans="1:10">
      <c r="A12" s="50"/>
      <c r="B12" s="50"/>
      <c r="C12" s="50"/>
      <c r="D12" s="50"/>
      <c r="E12" s="50"/>
      <c r="F12" s="50"/>
      <c r="G12" s="50"/>
      <c r="H12" s="50"/>
      <c r="I12" s="50"/>
      <c r="J12" s="50"/>
    </row>
    <row r="13" ht="27" customHeight="1" spans="1:10">
      <c r="A13" s="50"/>
      <c r="B13" s="50"/>
      <c r="C13" s="50"/>
      <c r="D13" s="50"/>
      <c r="E13" s="50"/>
      <c r="F13" s="50"/>
      <c r="G13" s="50"/>
      <c r="H13" s="50"/>
      <c r="I13" s="50"/>
      <c r="J13" s="50"/>
    </row>
    <row r="14" ht="27" customHeight="1" spans="1:10">
      <c r="A14" s="50"/>
      <c r="B14" s="50"/>
      <c r="C14" s="50"/>
      <c r="D14" s="50"/>
      <c r="E14" s="50"/>
      <c r="F14" s="50"/>
      <c r="G14" s="50"/>
      <c r="H14" s="50"/>
      <c r="I14" s="50"/>
      <c r="J14" s="50"/>
    </row>
    <row r="15" ht="27" customHeight="1" spans="1:10">
      <c r="A15" s="50"/>
      <c r="B15" s="50"/>
      <c r="C15" s="50"/>
      <c r="D15" s="50"/>
      <c r="E15" s="50"/>
      <c r="F15" s="50"/>
      <c r="G15" s="50"/>
      <c r="H15" s="50"/>
      <c r="I15" s="50"/>
      <c r="J15" s="50"/>
    </row>
    <row r="16" ht="27" customHeight="1" spans="1:10">
      <c r="A16" s="50"/>
      <c r="B16" s="50"/>
      <c r="C16" s="50"/>
      <c r="D16" s="50"/>
      <c r="E16" s="50"/>
      <c r="F16" s="50"/>
      <c r="G16" s="50"/>
      <c r="H16" s="50"/>
      <c r="I16" s="50"/>
      <c r="J16" s="50"/>
    </row>
    <row r="17" ht="27" customHeight="1" spans="1:10">
      <c r="A17" s="50"/>
      <c r="B17" s="50"/>
      <c r="C17" s="50"/>
      <c r="D17" s="50"/>
      <c r="E17" s="50"/>
      <c r="F17" s="50"/>
      <c r="G17" s="50"/>
      <c r="H17" s="50"/>
      <c r="I17" s="50"/>
      <c r="J17" s="50"/>
    </row>
  </sheetData>
  <mergeCells count="9">
    <mergeCell ref="A3:F3"/>
    <mergeCell ref="A4:C4"/>
    <mergeCell ref="D4:D5"/>
    <mergeCell ref="E4:E5"/>
    <mergeCell ref="F4:F5"/>
    <mergeCell ref="G4:G5"/>
    <mergeCell ref="H4:H5"/>
    <mergeCell ref="I4:I5"/>
    <mergeCell ref="J4:J5"/>
  </mergeCells>
  <printOptions horizontalCentered="1" vertic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8"/>
  <sheetViews>
    <sheetView showGridLines="0" showZeros="0" workbookViewId="0">
      <selection activeCell="A3" sqref="A3:I3"/>
    </sheetView>
  </sheetViews>
  <sheetFormatPr defaultColWidth="9.16666666666667" defaultRowHeight="12.75" customHeight="1"/>
  <cols>
    <col min="1" max="1" width="11.1666666666667" customWidth="1"/>
    <col min="2" max="3" width="7.5" customWidth="1"/>
    <col min="4" max="4" width="33.8333333333333" customWidth="1"/>
    <col min="5" max="5" width="15" customWidth="1"/>
    <col min="6" max="6" width="12.5" customWidth="1"/>
    <col min="7" max="9" width="11.5" customWidth="1"/>
    <col min="10" max="10" width="13.1666666666667" customWidth="1"/>
    <col min="11" max="18" width="11.3333333333333" customWidth="1"/>
  </cols>
  <sheetData>
    <row r="1" ht="23.25" customHeight="1" spans="1:20">
      <c r="A1" s="2" t="s">
        <v>280</v>
      </c>
      <c r="B1" s="80"/>
      <c r="C1" s="80"/>
      <c r="D1" s="80"/>
      <c r="E1" s="80"/>
      <c r="F1" s="80"/>
      <c r="G1" s="80"/>
      <c r="H1" s="80"/>
      <c r="I1" s="80"/>
      <c r="J1" s="80"/>
      <c r="K1" s="80"/>
      <c r="L1" s="80"/>
      <c r="M1" s="80"/>
      <c r="N1" s="80"/>
      <c r="O1" s="80"/>
      <c r="Q1" s="50"/>
      <c r="R1" s="21"/>
      <c r="S1" s="50"/>
      <c r="T1" s="50"/>
    </row>
    <row r="2" ht="23.25" customHeight="1" spans="1:20">
      <c r="A2" s="81" t="s">
        <v>281</v>
      </c>
      <c r="B2" s="81"/>
      <c r="C2" s="81"/>
      <c r="D2" s="81"/>
      <c r="E2" s="81"/>
      <c r="F2" s="81"/>
      <c r="G2" s="81"/>
      <c r="H2" s="81"/>
      <c r="I2" s="81"/>
      <c r="J2" s="81"/>
      <c r="K2" s="81"/>
      <c r="L2" s="81"/>
      <c r="M2" s="81"/>
      <c r="N2" s="81"/>
      <c r="O2" s="81"/>
      <c r="P2" s="81"/>
      <c r="Q2" s="81"/>
      <c r="R2" s="81"/>
      <c r="S2" s="50"/>
      <c r="T2" s="50"/>
    </row>
    <row r="3" s="1" customFormat="1" ht="23.25" customHeight="1" spans="1:20">
      <c r="A3" s="107" t="s">
        <v>2</v>
      </c>
      <c r="B3" s="107"/>
      <c r="C3" s="107"/>
      <c r="D3" s="107"/>
      <c r="E3" s="107"/>
      <c r="F3" s="107"/>
      <c r="G3" s="107"/>
      <c r="H3" s="107"/>
      <c r="I3" s="107"/>
      <c r="J3" s="80"/>
      <c r="K3" s="80"/>
      <c r="L3" s="80"/>
      <c r="M3" s="80"/>
      <c r="N3" s="80"/>
      <c r="O3" s="80"/>
      <c r="Q3" s="55"/>
      <c r="R3" s="74" t="s">
        <v>84</v>
      </c>
      <c r="S3" s="55"/>
      <c r="T3" s="55"/>
    </row>
    <row r="4" ht="23.25" customHeight="1" spans="1:20">
      <c r="A4" s="62" t="s">
        <v>158</v>
      </c>
      <c r="B4" s="62"/>
      <c r="C4" s="62"/>
      <c r="D4" s="26" t="s">
        <v>111</v>
      </c>
      <c r="E4" s="96" t="s">
        <v>174</v>
      </c>
      <c r="F4" s="62" t="s">
        <v>159</v>
      </c>
      <c r="G4" s="62"/>
      <c r="H4" s="62"/>
      <c r="I4" s="82"/>
      <c r="J4" s="67" t="s">
        <v>160</v>
      </c>
      <c r="K4" s="67"/>
      <c r="L4" s="67"/>
      <c r="M4" s="67"/>
      <c r="N4" s="67"/>
      <c r="O4" s="67"/>
      <c r="P4" s="67"/>
      <c r="Q4" s="67"/>
      <c r="R4" s="67"/>
      <c r="S4" s="93"/>
      <c r="T4" s="93"/>
    </row>
    <row r="5" ht="23.25" customHeight="1" spans="1:20">
      <c r="A5" s="67" t="s">
        <v>112</v>
      </c>
      <c r="B5" s="67" t="s">
        <v>113</v>
      </c>
      <c r="C5" s="67" t="s">
        <v>114</v>
      </c>
      <c r="D5" s="9"/>
      <c r="E5" s="97"/>
      <c r="F5" s="67" t="s">
        <v>105</v>
      </c>
      <c r="G5" s="67" t="s">
        <v>161</v>
      </c>
      <c r="H5" s="67" t="s">
        <v>162</v>
      </c>
      <c r="I5" s="67" t="s">
        <v>163</v>
      </c>
      <c r="J5" s="67" t="s">
        <v>105</v>
      </c>
      <c r="K5" s="98" t="s">
        <v>164</v>
      </c>
      <c r="L5" s="99" t="s">
        <v>165</v>
      </c>
      <c r="M5" s="100" t="s">
        <v>166</v>
      </c>
      <c r="N5" s="101" t="s">
        <v>167</v>
      </c>
      <c r="O5" s="99" t="s">
        <v>168</v>
      </c>
      <c r="P5" s="98" t="s">
        <v>169</v>
      </c>
      <c r="Q5" s="98" t="s">
        <v>170</v>
      </c>
      <c r="R5" s="14" t="s">
        <v>154</v>
      </c>
      <c r="S5" s="93"/>
      <c r="T5" s="93"/>
    </row>
    <row r="6" ht="30" customHeight="1" spans="1:20">
      <c r="A6" s="67"/>
      <c r="B6" s="67"/>
      <c r="C6" s="67"/>
      <c r="D6" s="9"/>
      <c r="E6" s="97"/>
      <c r="F6" s="67"/>
      <c r="G6" s="67"/>
      <c r="H6" s="67"/>
      <c r="I6" s="67"/>
      <c r="J6" s="67"/>
      <c r="K6" s="102"/>
      <c r="L6" s="103"/>
      <c r="M6" s="104"/>
      <c r="N6" s="105"/>
      <c r="O6" s="103"/>
      <c r="P6" s="102"/>
      <c r="Q6" s="102"/>
      <c r="R6" s="14"/>
      <c r="S6" s="93"/>
      <c r="T6" s="93"/>
    </row>
    <row r="7" s="1" customFormat="1" ht="29.25" customHeight="1" spans="1:20">
      <c r="A7" s="89"/>
      <c r="B7" s="89"/>
      <c r="C7" s="89"/>
      <c r="D7" s="90"/>
      <c r="E7" s="17"/>
      <c r="F7" s="17"/>
      <c r="G7" s="17"/>
      <c r="H7" s="17"/>
      <c r="I7" s="17"/>
      <c r="J7" s="16"/>
      <c r="K7" s="16"/>
      <c r="L7" s="16"/>
      <c r="M7" s="16"/>
      <c r="N7" s="16"/>
      <c r="O7" s="16"/>
      <c r="P7" s="16"/>
      <c r="Q7" s="16"/>
      <c r="R7" s="16"/>
      <c r="S7" s="55"/>
      <c r="T7" s="55"/>
    </row>
    <row r="8" ht="23.25" customHeight="1" spans="1:21">
      <c r="A8" s="50"/>
      <c r="B8" s="50"/>
      <c r="C8" s="50"/>
      <c r="D8" s="50"/>
      <c r="E8" s="50"/>
      <c r="F8" s="50"/>
      <c r="G8" s="50"/>
      <c r="H8" s="50"/>
      <c r="I8" s="50"/>
      <c r="J8" s="50"/>
      <c r="K8" s="50"/>
      <c r="L8" s="50"/>
      <c r="M8" s="50"/>
      <c r="N8" s="50"/>
      <c r="O8" s="50"/>
      <c r="P8" s="50"/>
      <c r="Q8" s="50"/>
      <c r="R8" s="50"/>
      <c r="S8" s="50"/>
      <c r="T8" s="50"/>
      <c r="U8" s="20"/>
    </row>
    <row r="9" ht="23.25" customHeight="1" spans="1:20">
      <c r="A9" s="50"/>
      <c r="B9" s="50"/>
      <c r="C9" s="50"/>
      <c r="D9" s="50"/>
      <c r="E9" s="50"/>
      <c r="F9" s="50"/>
      <c r="G9" s="50"/>
      <c r="H9" s="50"/>
      <c r="I9" s="50"/>
      <c r="J9" s="50"/>
      <c r="K9" s="50"/>
      <c r="L9" s="50"/>
      <c r="M9" s="50"/>
      <c r="N9" s="50"/>
      <c r="O9" s="50"/>
      <c r="P9" s="50"/>
      <c r="Q9" s="50"/>
      <c r="R9" s="50"/>
      <c r="S9" s="50"/>
      <c r="T9" s="50"/>
    </row>
    <row r="10" ht="23.25" customHeight="1" spans="1:21">
      <c r="A10" s="50"/>
      <c r="B10" s="50"/>
      <c r="C10" s="50"/>
      <c r="D10" s="50"/>
      <c r="E10" s="50"/>
      <c r="F10" s="50"/>
      <c r="G10" s="50"/>
      <c r="H10" s="50"/>
      <c r="I10" s="50"/>
      <c r="J10" s="50"/>
      <c r="K10" s="50"/>
      <c r="L10" s="50"/>
      <c r="M10" s="50"/>
      <c r="N10" s="50"/>
      <c r="O10" s="50"/>
      <c r="P10" s="50"/>
      <c r="Q10" s="50"/>
      <c r="R10" s="50"/>
      <c r="S10" s="50"/>
      <c r="T10" s="50"/>
      <c r="U10" s="20"/>
    </row>
    <row r="11" ht="23.25" customHeight="1" spans="1:20">
      <c r="A11" s="50"/>
      <c r="B11" s="50"/>
      <c r="C11" s="50"/>
      <c r="D11" s="50"/>
      <c r="E11" s="50"/>
      <c r="F11" s="50"/>
      <c r="G11" s="50"/>
      <c r="H11" s="50"/>
      <c r="I11" s="50"/>
      <c r="J11" s="50"/>
      <c r="K11" s="50"/>
      <c r="L11" s="50"/>
      <c r="M11" s="50"/>
      <c r="N11" s="50"/>
      <c r="O11" s="50"/>
      <c r="P11" s="50"/>
      <c r="Q11" s="50"/>
      <c r="R11" s="50"/>
      <c r="S11" s="50"/>
      <c r="T11" s="50"/>
    </row>
    <row r="12" ht="23.25" customHeight="1" spans="1:20">
      <c r="A12" s="50"/>
      <c r="B12" s="50"/>
      <c r="C12" s="50"/>
      <c r="D12" s="50"/>
      <c r="E12" s="50"/>
      <c r="F12" s="50"/>
      <c r="G12" s="50"/>
      <c r="H12" s="50"/>
      <c r="I12" s="50"/>
      <c r="J12" s="50"/>
      <c r="K12" s="50"/>
      <c r="L12" s="50"/>
      <c r="M12" s="50"/>
      <c r="N12" s="50"/>
      <c r="O12" s="50"/>
      <c r="P12" s="50"/>
      <c r="Q12" s="50"/>
      <c r="R12" s="50"/>
      <c r="S12" s="50"/>
      <c r="T12" s="50"/>
    </row>
    <row r="13" ht="23.25" customHeight="1" spans="1:20">
      <c r="A13" s="50"/>
      <c r="B13" s="50"/>
      <c r="C13" s="50"/>
      <c r="D13" s="50"/>
      <c r="E13" s="50"/>
      <c r="F13" s="50"/>
      <c r="G13" s="50"/>
      <c r="H13" s="50"/>
      <c r="I13" s="50"/>
      <c r="J13" s="50"/>
      <c r="K13" s="50"/>
      <c r="L13" s="50"/>
      <c r="M13" s="50"/>
      <c r="N13" s="50"/>
      <c r="O13" s="50"/>
      <c r="P13" s="50"/>
      <c r="Q13" s="50"/>
      <c r="R13" s="50"/>
      <c r="S13" s="50"/>
      <c r="T13" s="50"/>
    </row>
    <row r="14" ht="23.25" customHeight="1" spans="1:20">
      <c r="A14" s="50"/>
      <c r="B14" s="50"/>
      <c r="C14" s="50"/>
      <c r="D14" s="50"/>
      <c r="E14" s="50"/>
      <c r="F14" s="50"/>
      <c r="G14" s="50"/>
      <c r="H14" s="50"/>
      <c r="I14" s="50"/>
      <c r="J14" s="50"/>
      <c r="K14" s="50"/>
      <c r="L14" s="50"/>
      <c r="M14" s="50"/>
      <c r="N14" s="50"/>
      <c r="O14" s="50"/>
      <c r="P14" s="50"/>
      <c r="Q14" s="50"/>
      <c r="R14" s="50"/>
      <c r="S14" s="50"/>
      <c r="T14" s="50"/>
    </row>
    <row r="15" ht="23.25" customHeight="1" spans="1:20">
      <c r="A15" s="50"/>
      <c r="B15" s="50"/>
      <c r="C15" s="50"/>
      <c r="D15" s="50"/>
      <c r="E15" s="50"/>
      <c r="F15" s="50"/>
      <c r="G15" s="50"/>
      <c r="H15" s="50"/>
      <c r="I15" s="50"/>
      <c r="J15" s="50"/>
      <c r="K15" s="50"/>
      <c r="L15" s="50"/>
      <c r="M15" s="50"/>
      <c r="N15" s="50"/>
      <c r="O15" s="50"/>
      <c r="P15" s="50"/>
      <c r="Q15" s="50"/>
      <c r="R15" s="50"/>
      <c r="S15" s="50"/>
      <c r="T15" s="50"/>
    </row>
    <row r="16" ht="23.25" customHeight="1" spans="1:20">
      <c r="A16" s="50"/>
      <c r="B16" s="50"/>
      <c r="C16" s="50"/>
      <c r="D16" s="50"/>
      <c r="E16" s="50"/>
      <c r="F16" s="50"/>
      <c r="G16" s="50"/>
      <c r="H16" s="50"/>
      <c r="I16" s="50"/>
      <c r="J16" s="50"/>
      <c r="K16" s="50"/>
      <c r="L16" s="50"/>
      <c r="M16" s="50"/>
      <c r="N16" s="50"/>
      <c r="O16" s="50"/>
      <c r="P16" s="50"/>
      <c r="Q16" s="50"/>
      <c r="R16" s="50"/>
      <c r="S16" s="50"/>
      <c r="T16" s="50"/>
    </row>
    <row r="17" ht="23.25" customHeight="1" spans="1:20">
      <c r="A17" s="50"/>
      <c r="B17" s="50"/>
      <c r="C17" s="50"/>
      <c r="D17" s="50"/>
      <c r="E17" s="50"/>
      <c r="F17" s="50"/>
      <c r="G17" s="50"/>
      <c r="H17" s="50"/>
      <c r="I17" s="50"/>
      <c r="J17" s="50"/>
      <c r="K17" s="50"/>
      <c r="L17" s="50"/>
      <c r="M17" s="50"/>
      <c r="N17" s="50"/>
      <c r="O17" s="50"/>
      <c r="P17" s="50"/>
      <c r="Q17" s="50"/>
      <c r="R17" s="50"/>
      <c r="S17" s="50"/>
      <c r="T17" s="50"/>
    </row>
    <row r="18" ht="23.25" customHeight="1" spans="1:20">
      <c r="A18" s="50"/>
      <c r="B18" s="50"/>
      <c r="C18" s="50"/>
      <c r="D18" s="50"/>
      <c r="E18" s="50"/>
      <c r="F18" s="50"/>
      <c r="G18" s="50"/>
      <c r="H18" s="50"/>
      <c r="I18" s="50"/>
      <c r="J18" s="50"/>
      <c r="K18" s="50"/>
      <c r="L18" s="50"/>
      <c r="M18" s="50"/>
      <c r="N18" s="50"/>
      <c r="O18" s="50"/>
      <c r="P18" s="50"/>
      <c r="Q18" s="50"/>
      <c r="R18" s="50"/>
      <c r="S18" s="50"/>
      <c r="T18" s="50"/>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8"/>
  <sheetViews>
    <sheetView showGridLines="0" showZeros="0" workbookViewId="0">
      <selection activeCell="A3" sqref="A3:I3"/>
    </sheetView>
  </sheetViews>
  <sheetFormatPr defaultColWidth="9.16666666666667" defaultRowHeight="12.75" customHeight="1"/>
  <cols>
    <col min="1" max="1" width="11" customWidth="1"/>
    <col min="2" max="2" width="9" customWidth="1"/>
    <col min="3" max="3" width="6.83333333333333" customWidth="1"/>
    <col min="4" max="4" width="36.6666666666667" customWidth="1"/>
    <col min="5" max="5" width="15" customWidth="1"/>
    <col min="6" max="17" width="12.6666666666667" customWidth="1"/>
  </cols>
  <sheetData>
    <row r="1" ht="23.25" customHeight="1" spans="1:19">
      <c r="A1" s="2" t="s">
        <v>282</v>
      </c>
      <c r="B1" s="80"/>
      <c r="C1" s="80"/>
      <c r="D1" s="80"/>
      <c r="E1" s="80"/>
      <c r="F1" s="80"/>
      <c r="G1" s="80"/>
      <c r="H1" s="80"/>
      <c r="I1" s="80"/>
      <c r="J1" s="80"/>
      <c r="K1" s="80"/>
      <c r="L1" s="80"/>
      <c r="M1" s="80"/>
      <c r="N1" s="80"/>
      <c r="O1" s="80"/>
      <c r="Q1" s="21"/>
      <c r="R1" s="50"/>
      <c r="S1" s="50"/>
    </row>
    <row r="2" ht="23.25" customHeight="1" spans="1:19">
      <c r="A2" s="81" t="s">
        <v>283</v>
      </c>
      <c r="B2" s="81"/>
      <c r="C2" s="81"/>
      <c r="D2" s="81"/>
      <c r="E2" s="81"/>
      <c r="F2" s="81"/>
      <c r="G2" s="81"/>
      <c r="H2" s="81"/>
      <c r="I2" s="81"/>
      <c r="J2" s="81"/>
      <c r="K2" s="81"/>
      <c r="L2" s="81"/>
      <c r="M2" s="81"/>
      <c r="N2" s="81"/>
      <c r="O2" s="81"/>
      <c r="P2" s="81"/>
      <c r="Q2" s="81"/>
      <c r="R2" s="50"/>
      <c r="S2" s="50"/>
    </row>
    <row r="3" s="1" customFormat="1" ht="23.25" customHeight="1" spans="1:19">
      <c r="A3" s="108" t="s">
        <v>2</v>
      </c>
      <c r="B3" s="108"/>
      <c r="C3" s="108"/>
      <c r="D3" s="108"/>
      <c r="E3" s="108"/>
      <c r="F3" s="108"/>
      <c r="G3" s="108"/>
      <c r="H3" s="108"/>
      <c r="I3" s="108"/>
      <c r="J3" s="80"/>
      <c r="K3" s="80"/>
      <c r="L3" s="80"/>
      <c r="M3" s="80"/>
      <c r="N3" s="80"/>
      <c r="O3" s="80"/>
      <c r="Q3" s="74" t="s">
        <v>84</v>
      </c>
      <c r="R3" s="55"/>
      <c r="S3" s="55"/>
    </row>
    <row r="4" ht="21.75" customHeight="1" spans="1:19">
      <c r="A4" s="62" t="s">
        <v>158</v>
      </c>
      <c r="B4" s="62"/>
      <c r="C4" s="62"/>
      <c r="D4" s="26" t="s">
        <v>173</v>
      </c>
      <c r="E4" s="113" t="s">
        <v>174</v>
      </c>
      <c r="F4" s="82" t="s">
        <v>175</v>
      </c>
      <c r="G4" s="83" t="s">
        <v>176</v>
      </c>
      <c r="H4" s="82" t="s">
        <v>177</v>
      </c>
      <c r="I4" s="82" t="s">
        <v>178</v>
      </c>
      <c r="J4" s="84" t="s">
        <v>179</v>
      </c>
      <c r="K4" s="84" t="s">
        <v>180</v>
      </c>
      <c r="L4" s="84" t="s">
        <v>181</v>
      </c>
      <c r="M4" s="84" t="s">
        <v>182</v>
      </c>
      <c r="N4" s="84" t="s">
        <v>163</v>
      </c>
      <c r="O4" s="84" t="s">
        <v>183</v>
      </c>
      <c r="P4" s="84" t="s">
        <v>184</v>
      </c>
      <c r="Q4" s="67" t="s">
        <v>154</v>
      </c>
      <c r="R4" s="93"/>
      <c r="S4" s="93"/>
    </row>
    <row r="5" ht="15" customHeight="1" spans="1:19">
      <c r="A5" s="67" t="s">
        <v>112</v>
      </c>
      <c r="B5" s="67" t="s">
        <v>113</v>
      </c>
      <c r="C5" s="67" t="s">
        <v>114</v>
      </c>
      <c r="D5" s="9"/>
      <c r="E5" s="114"/>
      <c r="F5" s="84"/>
      <c r="G5" s="85"/>
      <c r="H5" s="84"/>
      <c r="I5" s="84"/>
      <c r="J5" s="84"/>
      <c r="K5" s="84"/>
      <c r="L5" s="84"/>
      <c r="M5" s="84"/>
      <c r="N5" s="84"/>
      <c r="O5" s="84"/>
      <c r="P5" s="84"/>
      <c r="Q5" s="67"/>
      <c r="R5" s="93"/>
      <c r="S5" s="93"/>
    </row>
    <row r="6" ht="15" customHeight="1" spans="1:19">
      <c r="A6" s="67"/>
      <c r="B6" s="67"/>
      <c r="C6" s="67"/>
      <c r="D6" s="9"/>
      <c r="E6" s="114"/>
      <c r="F6" s="84"/>
      <c r="G6" s="85"/>
      <c r="H6" s="84"/>
      <c r="I6" s="84"/>
      <c r="J6" s="84"/>
      <c r="K6" s="84"/>
      <c r="L6" s="84"/>
      <c r="M6" s="84"/>
      <c r="N6" s="84"/>
      <c r="O6" s="84"/>
      <c r="P6" s="84"/>
      <c r="Q6" s="67"/>
      <c r="R6" s="93"/>
      <c r="S6" s="93"/>
    </row>
    <row r="7" s="1" customFormat="1" ht="29.25" customHeight="1" spans="1:19">
      <c r="A7" s="89"/>
      <c r="B7" s="89"/>
      <c r="C7" s="89"/>
      <c r="D7" s="90"/>
      <c r="E7" s="17"/>
      <c r="F7" s="17"/>
      <c r="G7" s="17"/>
      <c r="H7" s="17"/>
      <c r="I7" s="17"/>
      <c r="J7" s="17"/>
      <c r="K7" s="17"/>
      <c r="L7" s="17"/>
      <c r="M7" s="17"/>
      <c r="N7" s="17"/>
      <c r="O7" s="17"/>
      <c r="P7" s="17"/>
      <c r="Q7" s="16"/>
      <c r="R7" s="55"/>
      <c r="S7" s="55"/>
    </row>
    <row r="8" ht="23.25" customHeight="1" spans="1:20">
      <c r="A8" s="50"/>
      <c r="B8" s="50"/>
      <c r="C8" s="50"/>
      <c r="D8" s="50"/>
      <c r="E8" s="50"/>
      <c r="F8" s="50"/>
      <c r="G8" s="50"/>
      <c r="H8" s="50"/>
      <c r="I8" s="50"/>
      <c r="J8" s="50"/>
      <c r="K8" s="50"/>
      <c r="L8" s="50"/>
      <c r="M8" s="50"/>
      <c r="N8" s="50"/>
      <c r="O8" s="50"/>
      <c r="P8" s="50"/>
      <c r="Q8" s="50"/>
      <c r="R8" s="50"/>
      <c r="S8" s="50"/>
      <c r="T8" s="20"/>
    </row>
    <row r="9" ht="23.25" customHeight="1" spans="1:19">
      <c r="A9" s="50"/>
      <c r="B9" s="50"/>
      <c r="C9" s="50"/>
      <c r="D9" s="50"/>
      <c r="E9" s="50"/>
      <c r="F9" s="50"/>
      <c r="G9" s="50"/>
      <c r="H9" s="50"/>
      <c r="I9" s="50"/>
      <c r="J9" s="50"/>
      <c r="K9" s="50"/>
      <c r="L9" s="50"/>
      <c r="M9" s="50"/>
      <c r="N9" s="50"/>
      <c r="O9" s="50"/>
      <c r="P9" s="50"/>
      <c r="Q9" s="50"/>
      <c r="R9" s="50"/>
      <c r="S9" s="50"/>
    </row>
    <row r="10" ht="23.25" customHeight="1" spans="1:20">
      <c r="A10" s="50"/>
      <c r="B10" s="50"/>
      <c r="C10" s="50"/>
      <c r="D10" s="50"/>
      <c r="E10" s="50"/>
      <c r="F10" s="50"/>
      <c r="G10" s="50"/>
      <c r="H10" s="50"/>
      <c r="I10" s="50"/>
      <c r="J10" s="50"/>
      <c r="K10" s="50"/>
      <c r="L10" s="50"/>
      <c r="M10" s="50"/>
      <c r="N10" s="50"/>
      <c r="O10" s="50"/>
      <c r="P10" s="50"/>
      <c r="Q10" s="50"/>
      <c r="R10" s="50"/>
      <c r="S10" s="50"/>
      <c r="T10" s="20"/>
    </row>
    <row r="11" ht="23.25" customHeight="1" spans="1:19">
      <c r="A11" s="50"/>
      <c r="B11" s="50"/>
      <c r="C11" s="50"/>
      <c r="D11" s="50"/>
      <c r="E11" s="50"/>
      <c r="F11" s="50"/>
      <c r="G11" s="50"/>
      <c r="H11" s="50"/>
      <c r="I11" s="50"/>
      <c r="J11" s="50"/>
      <c r="K11" s="50"/>
      <c r="L11" s="50"/>
      <c r="M11" s="50"/>
      <c r="N11" s="50"/>
      <c r="O11" s="50"/>
      <c r="P11" s="50"/>
      <c r="Q11" s="50"/>
      <c r="R11" s="50"/>
      <c r="S11" s="50"/>
    </row>
    <row r="12" ht="23.25" customHeight="1" spans="1:19">
      <c r="A12" s="50"/>
      <c r="B12" s="50"/>
      <c r="C12" s="50"/>
      <c r="D12" s="50"/>
      <c r="E12" s="50"/>
      <c r="F12" s="50"/>
      <c r="G12" s="50"/>
      <c r="H12" s="50"/>
      <c r="I12" s="50"/>
      <c r="J12" s="50"/>
      <c r="K12" s="50"/>
      <c r="L12" s="50"/>
      <c r="M12" s="50"/>
      <c r="N12" s="50"/>
      <c r="O12" s="50"/>
      <c r="P12" s="50"/>
      <c r="Q12" s="50"/>
      <c r="R12" s="50"/>
      <c r="S12" s="50"/>
    </row>
    <row r="13" ht="23.25" customHeight="1" spans="1:19">
      <c r="A13" s="50"/>
      <c r="B13" s="50"/>
      <c r="C13" s="50"/>
      <c r="D13" s="50"/>
      <c r="E13" s="50"/>
      <c r="F13" s="50"/>
      <c r="G13" s="50"/>
      <c r="H13" s="50"/>
      <c r="I13" s="50"/>
      <c r="J13" s="50"/>
      <c r="K13" s="50"/>
      <c r="L13" s="50"/>
      <c r="M13" s="50"/>
      <c r="N13" s="50"/>
      <c r="O13" s="50"/>
      <c r="P13" s="50"/>
      <c r="Q13" s="50"/>
      <c r="R13" s="50"/>
      <c r="S13" s="50"/>
    </row>
    <row r="14" ht="23.25" customHeight="1" spans="1:19">
      <c r="A14" s="50"/>
      <c r="B14" s="50"/>
      <c r="C14" s="50"/>
      <c r="D14" s="50"/>
      <c r="E14" s="50"/>
      <c r="F14" s="50"/>
      <c r="G14" s="50"/>
      <c r="H14" s="50"/>
      <c r="I14" s="50"/>
      <c r="J14" s="50"/>
      <c r="K14" s="50"/>
      <c r="L14" s="50"/>
      <c r="M14" s="50"/>
      <c r="N14" s="50"/>
      <c r="O14" s="50"/>
      <c r="P14" s="50"/>
      <c r="Q14" s="50"/>
      <c r="R14" s="50"/>
      <c r="S14" s="50"/>
    </row>
    <row r="15" ht="23.25" customHeight="1" spans="1:19">
      <c r="A15" s="50"/>
      <c r="B15" s="50"/>
      <c r="C15" s="50"/>
      <c r="D15" s="50"/>
      <c r="E15" s="50"/>
      <c r="F15" s="50"/>
      <c r="G15" s="50"/>
      <c r="H15" s="50"/>
      <c r="I15" s="50"/>
      <c r="J15" s="50"/>
      <c r="K15" s="50"/>
      <c r="L15" s="50"/>
      <c r="M15" s="50"/>
      <c r="N15" s="50"/>
      <c r="O15" s="50"/>
      <c r="P15" s="50"/>
      <c r="Q15" s="50"/>
      <c r="R15" s="50"/>
      <c r="S15" s="50"/>
    </row>
    <row r="16" ht="23.25" customHeight="1" spans="1:19">
      <c r="A16" s="50"/>
      <c r="B16" s="50"/>
      <c r="C16" s="50"/>
      <c r="D16" s="50"/>
      <c r="E16" s="50"/>
      <c r="F16" s="50"/>
      <c r="G16" s="50"/>
      <c r="H16" s="50"/>
      <c r="I16" s="50"/>
      <c r="J16" s="50"/>
      <c r="K16" s="50"/>
      <c r="L16" s="50"/>
      <c r="M16" s="50"/>
      <c r="N16" s="50"/>
      <c r="O16" s="50"/>
      <c r="P16" s="50"/>
      <c r="Q16" s="50"/>
      <c r="R16" s="50"/>
      <c r="S16" s="50"/>
    </row>
    <row r="17" ht="23.25" customHeight="1" spans="1:19">
      <c r="A17" s="50"/>
      <c r="B17" s="50"/>
      <c r="C17" s="50"/>
      <c r="D17" s="50"/>
      <c r="E17" s="50"/>
      <c r="F17" s="50"/>
      <c r="G17" s="50"/>
      <c r="H17" s="50"/>
      <c r="I17" s="50"/>
      <c r="J17" s="50"/>
      <c r="K17" s="50"/>
      <c r="L17" s="50"/>
      <c r="M17" s="50"/>
      <c r="N17" s="50"/>
      <c r="O17" s="50"/>
      <c r="P17" s="50"/>
      <c r="Q17" s="50"/>
      <c r="R17" s="50"/>
      <c r="S17" s="50"/>
    </row>
    <row r="18" ht="23.25" customHeight="1" spans="1:19">
      <c r="A18" s="50"/>
      <c r="B18" s="50"/>
      <c r="C18" s="50"/>
      <c r="D18" s="50"/>
      <c r="E18" s="50"/>
      <c r="F18" s="50"/>
      <c r="G18" s="50"/>
      <c r="H18" s="50"/>
      <c r="I18" s="50"/>
      <c r="J18" s="50"/>
      <c r="K18" s="50"/>
      <c r="L18" s="50"/>
      <c r="M18" s="50"/>
      <c r="N18" s="50"/>
      <c r="O18" s="50"/>
      <c r="P18" s="50"/>
      <c r="Q18" s="50"/>
      <c r="R18" s="50"/>
      <c r="S18" s="50"/>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1"/>
  <sheetViews>
    <sheetView showGridLines="0" showZeros="0" workbookViewId="0">
      <selection activeCell="A3" sqref="A3:I3"/>
    </sheetView>
  </sheetViews>
  <sheetFormatPr defaultColWidth="9.16666666666667" defaultRowHeight="12.75" customHeight="1"/>
  <cols>
    <col min="1" max="1" width="12" customWidth="1"/>
    <col min="2" max="3" width="7.66666666666667" customWidth="1"/>
    <col min="4" max="4" width="40" customWidth="1"/>
    <col min="5" max="5" width="15" customWidth="1"/>
    <col min="6" max="6" width="12.5" customWidth="1"/>
    <col min="7" max="9" width="11.5" customWidth="1"/>
    <col min="10" max="10" width="13.1666666666667" customWidth="1"/>
    <col min="11" max="18" width="10.8333333333333" customWidth="1"/>
  </cols>
  <sheetData>
    <row r="1" ht="23.25" customHeight="1" spans="1:20">
      <c r="A1" s="2" t="s">
        <v>284</v>
      </c>
      <c r="B1" s="80"/>
      <c r="C1" s="80"/>
      <c r="D1" s="80"/>
      <c r="E1" s="80"/>
      <c r="F1" s="80"/>
      <c r="G1" s="80"/>
      <c r="H1" s="80"/>
      <c r="I1" s="80"/>
      <c r="J1" s="80"/>
      <c r="K1" s="80"/>
      <c r="L1" s="80"/>
      <c r="M1" s="80"/>
      <c r="N1" s="80"/>
      <c r="O1" s="80"/>
      <c r="Q1" s="50"/>
      <c r="R1" s="21"/>
      <c r="S1" s="50"/>
      <c r="T1" s="50"/>
    </row>
    <row r="2" ht="23.25" customHeight="1" spans="1:20">
      <c r="A2" s="81" t="s">
        <v>285</v>
      </c>
      <c r="B2" s="81"/>
      <c r="C2" s="81"/>
      <c r="D2" s="81"/>
      <c r="E2" s="81"/>
      <c r="F2" s="81"/>
      <c r="G2" s="81"/>
      <c r="H2" s="81"/>
      <c r="I2" s="81"/>
      <c r="J2" s="81"/>
      <c r="K2" s="81"/>
      <c r="L2" s="81"/>
      <c r="M2" s="81"/>
      <c r="N2" s="81"/>
      <c r="O2" s="81"/>
      <c r="P2" s="81"/>
      <c r="Q2" s="81"/>
      <c r="R2" s="81"/>
      <c r="S2" s="50"/>
      <c r="T2" s="50"/>
    </row>
    <row r="3" s="1" customFormat="1" ht="23.25" customHeight="1" spans="1:20">
      <c r="A3" s="108" t="s">
        <v>2</v>
      </c>
      <c r="B3" s="108"/>
      <c r="C3" s="108"/>
      <c r="D3" s="108"/>
      <c r="E3" s="108"/>
      <c r="F3" s="108"/>
      <c r="G3" s="108"/>
      <c r="H3" s="108"/>
      <c r="I3" s="108"/>
      <c r="J3" s="80"/>
      <c r="K3" s="80"/>
      <c r="L3" s="80"/>
      <c r="M3" s="80"/>
      <c r="N3" s="80"/>
      <c r="O3" s="80"/>
      <c r="Q3" s="55"/>
      <c r="R3" s="74" t="s">
        <v>84</v>
      </c>
      <c r="S3" s="55"/>
      <c r="T3" s="55"/>
    </row>
    <row r="4" ht="23.25" customHeight="1" spans="1:20">
      <c r="A4" s="62" t="s">
        <v>158</v>
      </c>
      <c r="B4" s="62"/>
      <c r="C4" s="62"/>
      <c r="D4" s="26" t="s">
        <v>111</v>
      </c>
      <c r="E4" s="62" t="s">
        <v>174</v>
      </c>
      <c r="F4" s="62" t="s">
        <v>159</v>
      </c>
      <c r="G4" s="62"/>
      <c r="H4" s="62"/>
      <c r="I4" s="82"/>
      <c r="J4" s="67" t="s">
        <v>160</v>
      </c>
      <c r="K4" s="67"/>
      <c r="L4" s="67"/>
      <c r="M4" s="67"/>
      <c r="N4" s="67"/>
      <c r="O4" s="67"/>
      <c r="P4" s="67"/>
      <c r="Q4" s="67"/>
      <c r="R4" s="67"/>
      <c r="S4" s="93"/>
      <c r="T4" s="93"/>
    </row>
    <row r="5" ht="23.25" customHeight="1" spans="1:20">
      <c r="A5" s="67" t="s">
        <v>112</v>
      </c>
      <c r="B5" s="67" t="s">
        <v>113</v>
      </c>
      <c r="C5" s="67" t="s">
        <v>114</v>
      </c>
      <c r="D5" s="9"/>
      <c r="E5" s="67"/>
      <c r="F5" s="67" t="s">
        <v>105</v>
      </c>
      <c r="G5" s="67" t="s">
        <v>161</v>
      </c>
      <c r="H5" s="67" t="s">
        <v>162</v>
      </c>
      <c r="I5" s="67" t="s">
        <v>163</v>
      </c>
      <c r="J5" s="67" t="s">
        <v>105</v>
      </c>
      <c r="K5" s="98" t="s">
        <v>164</v>
      </c>
      <c r="L5" s="99" t="s">
        <v>165</v>
      </c>
      <c r="M5" s="100" t="s">
        <v>166</v>
      </c>
      <c r="N5" s="101" t="s">
        <v>167</v>
      </c>
      <c r="O5" s="99" t="s">
        <v>168</v>
      </c>
      <c r="P5" s="98" t="s">
        <v>169</v>
      </c>
      <c r="Q5" s="98" t="s">
        <v>170</v>
      </c>
      <c r="R5" s="14" t="s">
        <v>154</v>
      </c>
      <c r="S5" s="93"/>
      <c r="T5" s="93"/>
    </row>
    <row r="6" ht="30" customHeight="1" spans="1:20">
      <c r="A6" s="98"/>
      <c r="B6" s="98"/>
      <c r="C6" s="98"/>
      <c r="D6" s="109"/>
      <c r="E6" s="98"/>
      <c r="F6" s="98"/>
      <c r="G6" s="98"/>
      <c r="H6" s="98"/>
      <c r="I6" s="98"/>
      <c r="J6" s="98"/>
      <c r="K6" s="102"/>
      <c r="L6" s="103"/>
      <c r="M6" s="104"/>
      <c r="N6" s="105"/>
      <c r="O6" s="103"/>
      <c r="P6" s="102"/>
      <c r="Q6" s="102"/>
      <c r="R6" s="27"/>
      <c r="S6" s="93"/>
      <c r="T6" s="93"/>
    </row>
    <row r="7" ht="30" customHeight="1" spans="1:20">
      <c r="A7" s="91"/>
      <c r="B7" s="91"/>
      <c r="C7" s="91"/>
      <c r="D7" s="91"/>
      <c r="E7" s="91"/>
      <c r="F7" s="91"/>
      <c r="G7" s="91"/>
      <c r="H7" s="91"/>
      <c r="I7" s="91"/>
      <c r="J7" s="91"/>
      <c r="K7" s="16"/>
      <c r="L7" s="17"/>
      <c r="M7" s="110"/>
      <c r="N7" s="111"/>
      <c r="O7" s="112"/>
      <c r="P7" s="67"/>
      <c r="Q7" s="67"/>
      <c r="R7" s="14"/>
      <c r="S7" s="93"/>
      <c r="T7" s="93"/>
    </row>
    <row r="8" ht="30" customHeight="1" spans="1:20">
      <c r="A8" s="91"/>
      <c r="B8" s="91"/>
      <c r="C8" s="91"/>
      <c r="D8" s="91"/>
      <c r="E8" s="91"/>
      <c r="F8" s="91"/>
      <c r="G8" s="91"/>
      <c r="H8" s="91"/>
      <c r="I8" s="91"/>
      <c r="J8" s="91"/>
      <c r="K8" s="16"/>
      <c r="L8" s="17"/>
      <c r="M8" s="110"/>
      <c r="N8" s="111"/>
      <c r="O8" s="112"/>
      <c r="P8" s="67"/>
      <c r="Q8" s="67"/>
      <c r="R8" s="14"/>
      <c r="S8" s="93"/>
      <c r="T8" s="93"/>
    </row>
    <row r="9" ht="30" customHeight="1" spans="1:20">
      <c r="A9" s="91"/>
      <c r="B9" s="91"/>
      <c r="C9" s="91"/>
      <c r="D9" s="91"/>
      <c r="E9" s="91"/>
      <c r="F9" s="91"/>
      <c r="G9" s="91"/>
      <c r="H9" s="91"/>
      <c r="I9" s="91"/>
      <c r="J9" s="91"/>
      <c r="K9" s="16"/>
      <c r="L9" s="17"/>
      <c r="M9" s="110"/>
      <c r="N9" s="111"/>
      <c r="O9" s="112"/>
      <c r="P9" s="67"/>
      <c r="Q9" s="67"/>
      <c r="R9" s="14"/>
      <c r="S9" s="93"/>
      <c r="T9" s="93"/>
    </row>
    <row r="10" s="1" customFormat="1" ht="30.75" customHeight="1" spans="1:20">
      <c r="A10" s="91"/>
      <c r="B10" s="91"/>
      <c r="C10" s="91"/>
      <c r="D10" s="91"/>
      <c r="E10" s="91"/>
      <c r="F10" s="91"/>
      <c r="G10" s="91"/>
      <c r="H10" s="91"/>
      <c r="I10" s="91"/>
      <c r="J10" s="91"/>
      <c r="K10" s="16"/>
      <c r="L10" s="17"/>
      <c r="M10" s="17"/>
      <c r="N10" s="17"/>
      <c r="O10" s="17"/>
      <c r="P10" s="17"/>
      <c r="Q10" s="17"/>
      <c r="R10" s="16"/>
      <c r="S10" s="55"/>
      <c r="T10" s="55"/>
    </row>
    <row r="11" ht="23.25" customHeight="1" spans="1:20">
      <c r="A11" s="50"/>
      <c r="B11" s="50"/>
      <c r="C11" s="50"/>
      <c r="D11" s="50"/>
      <c r="E11" s="50"/>
      <c r="F11" s="50"/>
      <c r="G11" s="50"/>
      <c r="H11" s="50"/>
      <c r="I11" s="50"/>
      <c r="J11" s="50"/>
      <c r="K11" s="50"/>
      <c r="L11" s="50"/>
      <c r="M11" s="50"/>
      <c r="N11" s="50"/>
      <c r="O11" s="50"/>
      <c r="P11" s="50"/>
      <c r="Q11" s="50"/>
      <c r="R11" s="50"/>
      <c r="S11" s="50"/>
      <c r="T11" s="50"/>
    </row>
    <row r="12" ht="23.25" customHeight="1" spans="1:20">
      <c r="A12" s="50"/>
      <c r="B12" s="50"/>
      <c r="C12" s="50"/>
      <c r="D12" s="50"/>
      <c r="E12" s="50"/>
      <c r="F12" s="50"/>
      <c r="G12" s="50"/>
      <c r="H12" s="50"/>
      <c r="I12" s="50"/>
      <c r="J12" s="50"/>
      <c r="K12" s="50"/>
      <c r="L12" s="50"/>
      <c r="M12" s="50"/>
      <c r="N12" s="50"/>
      <c r="O12" s="50"/>
      <c r="P12" s="50"/>
      <c r="Q12" s="50"/>
      <c r="R12" s="50"/>
      <c r="S12" s="50"/>
      <c r="T12" s="50"/>
    </row>
    <row r="13" ht="23.25" customHeight="1" spans="1:20">
      <c r="A13" s="50"/>
      <c r="B13" s="50"/>
      <c r="C13" s="50"/>
      <c r="D13" s="50"/>
      <c r="E13" s="50"/>
      <c r="F13" s="50"/>
      <c r="G13" s="50"/>
      <c r="H13" s="50"/>
      <c r="I13" s="50"/>
      <c r="J13" s="50"/>
      <c r="K13" s="50"/>
      <c r="L13" s="50"/>
      <c r="M13" s="50"/>
      <c r="N13" s="50"/>
      <c r="O13" s="50"/>
      <c r="P13" s="50"/>
      <c r="Q13" s="50"/>
      <c r="R13" s="50"/>
      <c r="S13" s="50"/>
      <c r="T13" s="50"/>
    </row>
    <row r="14" ht="23.25" customHeight="1" spans="1:20">
      <c r="A14" s="50"/>
      <c r="B14" s="50"/>
      <c r="C14" s="50"/>
      <c r="D14" s="50"/>
      <c r="E14" s="50"/>
      <c r="F14" s="50"/>
      <c r="G14" s="50"/>
      <c r="H14" s="50"/>
      <c r="I14" s="50"/>
      <c r="J14" s="50"/>
      <c r="K14" s="50"/>
      <c r="L14" s="50"/>
      <c r="M14" s="50"/>
      <c r="N14" s="50"/>
      <c r="O14" s="50"/>
      <c r="P14" s="50"/>
      <c r="Q14" s="50"/>
      <c r="R14" s="50"/>
      <c r="S14" s="50"/>
      <c r="T14" s="50"/>
    </row>
    <row r="15" ht="23.25" customHeight="1" spans="1:20">
      <c r="A15" s="50"/>
      <c r="B15" s="50"/>
      <c r="C15" s="50"/>
      <c r="D15" s="50"/>
      <c r="E15" s="50"/>
      <c r="F15" s="50"/>
      <c r="G15" s="50"/>
      <c r="H15" s="50"/>
      <c r="I15" s="50"/>
      <c r="J15" s="50"/>
      <c r="K15" s="50"/>
      <c r="L15" s="50"/>
      <c r="M15" s="50"/>
      <c r="N15" s="50"/>
      <c r="O15" s="50"/>
      <c r="P15" s="50"/>
      <c r="Q15" s="50"/>
      <c r="R15" s="50"/>
      <c r="S15" s="50"/>
      <c r="T15" s="50"/>
    </row>
    <row r="16" ht="23.25" customHeight="1" spans="1:20">
      <c r="A16" s="50"/>
      <c r="B16" s="50"/>
      <c r="C16" s="50"/>
      <c r="D16" s="50"/>
      <c r="E16" s="50"/>
      <c r="F16" s="50"/>
      <c r="G16" s="50"/>
      <c r="H16" s="50"/>
      <c r="I16" s="50"/>
      <c r="J16" s="50"/>
      <c r="K16" s="50"/>
      <c r="L16" s="50"/>
      <c r="M16" s="50"/>
      <c r="N16" s="50"/>
      <c r="O16" s="50"/>
      <c r="P16" s="50"/>
      <c r="Q16" s="50"/>
      <c r="R16" s="50"/>
      <c r="S16" s="50"/>
      <c r="T16" s="50"/>
    </row>
    <row r="17" ht="23.25" customHeight="1" spans="1:20">
      <c r="A17" s="50"/>
      <c r="B17" s="50"/>
      <c r="C17" s="50"/>
      <c r="D17" s="50"/>
      <c r="E17" s="50"/>
      <c r="F17" s="50"/>
      <c r="G17" s="50"/>
      <c r="H17" s="50"/>
      <c r="I17" s="50"/>
      <c r="J17" s="50"/>
      <c r="K17" s="50"/>
      <c r="L17" s="50"/>
      <c r="M17" s="50"/>
      <c r="N17" s="50"/>
      <c r="O17" s="50"/>
      <c r="P17" s="50"/>
      <c r="Q17" s="50"/>
      <c r="R17" s="50"/>
      <c r="S17" s="50"/>
      <c r="T17" s="50"/>
    </row>
    <row r="18" ht="23.25" customHeight="1" spans="1:20">
      <c r="A18" s="50"/>
      <c r="B18" s="50"/>
      <c r="C18" s="50"/>
      <c r="D18" s="50"/>
      <c r="E18" s="50"/>
      <c r="F18" s="50"/>
      <c r="G18" s="50"/>
      <c r="H18" s="50"/>
      <c r="I18" s="50"/>
      <c r="J18" s="50"/>
      <c r="K18" s="50"/>
      <c r="L18" s="50"/>
      <c r="M18" s="50"/>
      <c r="N18" s="50"/>
      <c r="O18" s="50"/>
      <c r="P18" s="50"/>
      <c r="Q18" s="50"/>
      <c r="R18" s="50"/>
      <c r="S18" s="50"/>
      <c r="T18" s="50"/>
    </row>
    <row r="19" ht="23.25" customHeight="1" spans="1:20">
      <c r="A19" s="50"/>
      <c r="B19" s="50"/>
      <c r="C19" s="50"/>
      <c r="D19" s="50"/>
      <c r="E19" s="50"/>
      <c r="F19" s="50"/>
      <c r="G19" s="50"/>
      <c r="H19" s="50"/>
      <c r="I19" s="50"/>
      <c r="J19" s="50"/>
      <c r="K19" s="50"/>
      <c r="L19" s="50"/>
      <c r="M19" s="50"/>
      <c r="N19" s="50"/>
      <c r="O19" s="50"/>
      <c r="P19" s="50"/>
      <c r="Q19" s="50"/>
      <c r="R19" s="50"/>
      <c r="S19" s="50"/>
      <c r="T19" s="50"/>
    </row>
    <row r="20" ht="23.25" customHeight="1" spans="1:20">
      <c r="A20" s="50"/>
      <c r="B20" s="50"/>
      <c r="C20" s="50"/>
      <c r="D20" s="50"/>
      <c r="E20" s="50"/>
      <c r="F20" s="50"/>
      <c r="G20" s="50"/>
      <c r="H20" s="50"/>
      <c r="I20" s="50"/>
      <c r="J20" s="50"/>
      <c r="K20" s="50"/>
      <c r="L20" s="50"/>
      <c r="M20" s="50"/>
      <c r="N20" s="50"/>
      <c r="O20" s="50"/>
      <c r="P20" s="50"/>
      <c r="Q20" s="50"/>
      <c r="R20" s="50"/>
      <c r="S20" s="50"/>
      <c r="T20" s="50"/>
    </row>
    <row r="21" ht="23.25" customHeight="1" spans="1:20">
      <c r="A21" s="50"/>
      <c r="B21" s="50"/>
      <c r="C21" s="50"/>
      <c r="D21" s="50"/>
      <c r="E21" s="50"/>
      <c r="F21" s="50"/>
      <c r="G21" s="50"/>
      <c r="H21" s="50"/>
      <c r="I21" s="50"/>
      <c r="J21" s="50"/>
      <c r="K21" s="50"/>
      <c r="L21" s="50"/>
      <c r="M21" s="50"/>
      <c r="N21" s="50"/>
      <c r="O21" s="50"/>
      <c r="P21" s="50"/>
      <c r="Q21" s="50"/>
      <c r="R21" s="50"/>
      <c r="S21" s="50"/>
      <c r="T21" s="50"/>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229166666666667" bottom="0.590277777777778" header="0" footer="0"/>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1"/>
  <sheetViews>
    <sheetView showGridLines="0" showZeros="0" workbookViewId="0">
      <selection activeCell="A3" sqref="A3:I3"/>
    </sheetView>
  </sheetViews>
  <sheetFormatPr defaultColWidth="9.16666666666667" defaultRowHeight="12.75" customHeight="1"/>
  <cols>
    <col min="1" max="1" width="11.8333333333333" customWidth="1"/>
    <col min="2" max="2" width="9.16666666666667" customWidth="1"/>
    <col min="3" max="3" width="6.5" customWidth="1"/>
    <col min="4" max="4" width="40" customWidth="1"/>
    <col min="5" max="5" width="15" customWidth="1"/>
    <col min="6" max="17" width="12.5" customWidth="1"/>
  </cols>
  <sheetData>
    <row r="1" ht="23.25" customHeight="1" spans="1:19">
      <c r="A1" s="2" t="s">
        <v>286</v>
      </c>
      <c r="B1" s="80"/>
      <c r="C1" s="80"/>
      <c r="D1" s="80"/>
      <c r="E1" s="80"/>
      <c r="F1" s="80"/>
      <c r="G1" s="80"/>
      <c r="H1" s="80"/>
      <c r="I1" s="80"/>
      <c r="J1" s="80"/>
      <c r="K1" s="80"/>
      <c r="L1" s="80"/>
      <c r="M1" s="80"/>
      <c r="N1" s="80"/>
      <c r="O1" s="80"/>
      <c r="Q1" s="21"/>
      <c r="R1" s="50"/>
      <c r="S1" s="50"/>
    </row>
    <row r="2" ht="23.25" customHeight="1" spans="1:19">
      <c r="A2" s="81" t="s">
        <v>287</v>
      </c>
      <c r="B2" s="81"/>
      <c r="C2" s="81"/>
      <c r="D2" s="81"/>
      <c r="E2" s="81"/>
      <c r="F2" s="81"/>
      <c r="G2" s="81"/>
      <c r="H2" s="81"/>
      <c r="I2" s="81"/>
      <c r="J2" s="81"/>
      <c r="K2" s="81"/>
      <c r="L2" s="81"/>
      <c r="M2" s="81"/>
      <c r="N2" s="81"/>
      <c r="O2" s="81"/>
      <c r="P2" s="81"/>
      <c r="Q2" s="81"/>
      <c r="R2" s="50"/>
      <c r="S2" s="50"/>
    </row>
    <row r="3" s="1" customFormat="1" ht="23.25" customHeight="1" spans="1:19">
      <c r="A3" s="107" t="s">
        <v>2</v>
      </c>
      <c r="B3" s="107"/>
      <c r="C3" s="107"/>
      <c r="D3" s="107"/>
      <c r="E3" s="107"/>
      <c r="F3" s="107"/>
      <c r="G3" s="107"/>
      <c r="H3" s="107"/>
      <c r="I3" s="107"/>
      <c r="J3" s="80"/>
      <c r="K3" s="80"/>
      <c r="L3" s="80"/>
      <c r="M3" s="80"/>
      <c r="N3" s="80"/>
      <c r="O3" s="80"/>
      <c r="Q3" s="74" t="s">
        <v>84</v>
      </c>
      <c r="R3" s="55"/>
      <c r="S3" s="55"/>
    </row>
    <row r="4" ht="22.5" customHeight="1" spans="1:19">
      <c r="A4" s="62" t="s">
        <v>158</v>
      </c>
      <c r="B4" s="62"/>
      <c r="C4" s="62"/>
      <c r="D4" s="26" t="s">
        <v>173</v>
      </c>
      <c r="E4" s="82" t="s">
        <v>174</v>
      </c>
      <c r="F4" s="82" t="s">
        <v>175</v>
      </c>
      <c r="G4" s="83" t="s">
        <v>176</v>
      </c>
      <c r="H4" s="82" t="s">
        <v>177</v>
      </c>
      <c r="I4" s="82" t="s">
        <v>178</v>
      </c>
      <c r="J4" s="84" t="s">
        <v>179</v>
      </c>
      <c r="K4" s="84" t="s">
        <v>180</v>
      </c>
      <c r="L4" s="84" t="s">
        <v>181</v>
      </c>
      <c r="M4" s="84" t="s">
        <v>182</v>
      </c>
      <c r="N4" s="84" t="s">
        <v>163</v>
      </c>
      <c r="O4" s="84" t="s">
        <v>183</v>
      </c>
      <c r="P4" s="84" t="s">
        <v>184</v>
      </c>
      <c r="Q4" s="67" t="s">
        <v>154</v>
      </c>
      <c r="R4" s="93"/>
      <c r="S4" s="93"/>
    </row>
    <row r="5" ht="15" customHeight="1" spans="1:19">
      <c r="A5" s="67" t="s">
        <v>112</v>
      </c>
      <c r="B5" s="67" t="s">
        <v>113</v>
      </c>
      <c r="C5" s="67" t="s">
        <v>114</v>
      </c>
      <c r="D5" s="9"/>
      <c r="E5" s="84"/>
      <c r="F5" s="84"/>
      <c r="G5" s="85"/>
      <c r="H5" s="84"/>
      <c r="I5" s="84"/>
      <c r="J5" s="84"/>
      <c r="K5" s="84"/>
      <c r="L5" s="84"/>
      <c r="M5" s="84"/>
      <c r="N5" s="84"/>
      <c r="O5" s="84"/>
      <c r="P5" s="84"/>
      <c r="Q5" s="67"/>
      <c r="R5" s="93"/>
      <c r="S5" s="93"/>
    </row>
    <row r="6" ht="15" customHeight="1" spans="1:19">
      <c r="A6" s="67"/>
      <c r="B6" s="67"/>
      <c r="C6" s="67"/>
      <c r="D6" s="9"/>
      <c r="E6" s="84"/>
      <c r="F6" s="84"/>
      <c r="G6" s="85"/>
      <c r="H6" s="84"/>
      <c r="I6" s="84"/>
      <c r="J6" s="84"/>
      <c r="K6" s="84"/>
      <c r="L6" s="84"/>
      <c r="M6" s="84"/>
      <c r="N6" s="84"/>
      <c r="O6" s="84"/>
      <c r="P6" s="84"/>
      <c r="Q6" s="67"/>
      <c r="R6" s="93"/>
      <c r="S6" s="93"/>
    </row>
    <row r="7" ht="24.95" customHeight="1" spans="1:19">
      <c r="A7" s="91"/>
      <c r="B7" s="91"/>
      <c r="C7" s="91"/>
      <c r="D7" s="91"/>
      <c r="E7" s="91"/>
      <c r="F7" s="91"/>
      <c r="G7" s="91"/>
      <c r="H7" s="91"/>
      <c r="I7" s="91"/>
      <c r="J7" s="91"/>
      <c r="K7" s="91"/>
      <c r="L7" s="91"/>
      <c r="M7" s="91"/>
      <c r="N7" s="91"/>
      <c r="O7" s="91"/>
      <c r="P7" s="91"/>
      <c r="Q7" s="91"/>
      <c r="R7" s="93"/>
      <c r="S7" s="93"/>
    </row>
    <row r="8" ht="24.95" customHeight="1" spans="1:19">
      <c r="A8" s="91"/>
      <c r="B8" s="91"/>
      <c r="C8" s="91"/>
      <c r="D8" s="91"/>
      <c r="E8" s="91"/>
      <c r="F8" s="91"/>
      <c r="G8" s="91"/>
      <c r="H8" s="91"/>
      <c r="I8" s="91"/>
      <c r="J8" s="91"/>
      <c r="K8" s="91"/>
      <c r="L8" s="91"/>
      <c r="M8" s="91"/>
      <c r="N8" s="91"/>
      <c r="O8" s="91"/>
      <c r="P8" s="91"/>
      <c r="Q8" s="91"/>
      <c r="R8" s="93"/>
      <c r="S8" s="93"/>
    </row>
    <row r="9" ht="24.95" customHeight="1" spans="1:19">
      <c r="A9" s="91"/>
      <c r="B9" s="91"/>
      <c r="C9" s="91"/>
      <c r="D9" s="91"/>
      <c r="E9" s="91"/>
      <c r="F9" s="91"/>
      <c r="G9" s="91"/>
      <c r="H9" s="91"/>
      <c r="I9" s="91"/>
      <c r="J9" s="91"/>
      <c r="K9" s="91"/>
      <c r="L9" s="91"/>
      <c r="M9" s="91"/>
      <c r="N9" s="91"/>
      <c r="O9" s="91"/>
      <c r="P9" s="91"/>
      <c r="Q9" s="91"/>
      <c r="R9" s="93"/>
      <c r="S9" s="93"/>
    </row>
    <row r="10" s="1" customFormat="1" ht="24.95" customHeight="1" spans="1:19">
      <c r="A10" s="91"/>
      <c r="B10" s="91"/>
      <c r="C10" s="91"/>
      <c r="D10" s="91"/>
      <c r="E10" s="91"/>
      <c r="F10" s="91"/>
      <c r="G10" s="91"/>
      <c r="H10" s="91"/>
      <c r="I10" s="91"/>
      <c r="J10" s="91"/>
      <c r="K10" s="91"/>
      <c r="L10" s="91"/>
      <c r="M10" s="91"/>
      <c r="N10" s="91"/>
      <c r="O10" s="91"/>
      <c r="P10" s="91"/>
      <c r="Q10" s="91"/>
      <c r="R10" s="55"/>
      <c r="S10" s="55"/>
    </row>
    <row r="11" ht="23.25" customHeight="1" spans="1:19">
      <c r="A11" s="50"/>
      <c r="B11" s="50"/>
      <c r="C11" s="50"/>
      <c r="D11" s="50"/>
      <c r="E11" s="50"/>
      <c r="F11" s="50"/>
      <c r="G11" s="50"/>
      <c r="H11" s="50"/>
      <c r="I11" s="50"/>
      <c r="J11" s="50"/>
      <c r="K11" s="50"/>
      <c r="L11" s="50"/>
      <c r="M11" s="50"/>
      <c r="N11" s="50"/>
      <c r="O11" s="50"/>
      <c r="P11" s="50"/>
      <c r="Q11" s="50"/>
      <c r="R11" s="50"/>
      <c r="S11" s="50"/>
    </row>
    <row r="12" ht="23.25" customHeight="1" spans="1:19">
      <c r="A12" s="50"/>
      <c r="B12" s="50"/>
      <c r="C12" s="50"/>
      <c r="D12" s="50"/>
      <c r="E12" s="50"/>
      <c r="F12" s="50"/>
      <c r="G12" s="50"/>
      <c r="H12" s="50"/>
      <c r="I12" s="50"/>
      <c r="J12" s="50"/>
      <c r="K12" s="50"/>
      <c r="L12" s="50"/>
      <c r="M12" s="50"/>
      <c r="N12" s="50"/>
      <c r="O12" s="50"/>
      <c r="P12" s="50"/>
      <c r="Q12" s="50"/>
      <c r="R12" s="50"/>
      <c r="S12" s="50"/>
    </row>
    <row r="13" ht="23.25" customHeight="1" spans="1:19">
      <c r="A13" s="50"/>
      <c r="B13" s="50"/>
      <c r="C13" s="50"/>
      <c r="D13" s="50"/>
      <c r="E13" s="50"/>
      <c r="F13" s="50"/>
      <c r="G13" s="50"/>
      <c r="H13" s="50"/>
      <c r="I13" s="50"/>
      <c r="J13" s="50"/>
      <c r="K13" s="50"/>
      <c r="L13" s="50"/>
      <c r="M13" s="50"/>
      <c r="N13" s="50"/>
      <c r="O13" s="50"/>
      <c r="P13" s="50"/>
      <c r="Q13" s="50"/>
      <c r="R13" s="50"/>
      <c r="S13" s="50"/>
    </row>
    <row r="14" ht="23.25" customHeight="1" spans="1:19">
      <c r="A14" s="50"/>
      <c r="B14" s="50"/>
      <c r="C14" s="50"/>
      <c r="D14" s="50"/>
      <c r="E14" s="50"/>
      <c r="F14" s="50"/>
      <c r="G14" s="50"/>
      <c r="H14" s="50"/>
      <c r="I14" s="50"/>
      <c r="J14" s="50"/>
      <c r="K14" s="50"/>
      <c r="L14" s="50"/>
      <c r="M14" s="50"/>
      <c r="N14" s="50"/>
      <c r="O14" s="50"/>
      <c r="P14" s="50"/>
      <c r="Q14" s="50"/>
      <c r="R14" s="50"/>
      <c r="S14" s="50"/>
    </row>
    <row r="15" ht="23.25" customHeight="1" spans="1:19">
      <c r="A15" s="50"/>
      <c r="B15" s="50"/>
      <c r="C15" s="50"/>
      <c r="D15" s="50"/>
      <c r="E15" s="50"/>
      <c r="F15" s="50"/>
      <c r="G15" s="50"/>
      <c r="H15" s="50"/>
      <c r="I15" s="50"/>
      <c r="J15" s="50"/>
      <c r="K15" s="50"/>
      <c r="L15" s="50"/>
      <c r="M15" s="50"/>
      <c r="N15" s="50"/>
      <c r="O15" s="50"/>
      <c r="P15" s="50"/>
      <c r="Q15" s="50"/>
      <c r="R15" s="50"/>
      <c r="S15" s="50"/>
    </row>
    <row r="16" ht="23.25" customHeight="1" spans="1:19">
      <c r="A16" s="50"/>
      <c r="B16" s="50"/>
      <c r="C16" s="50"/>
      <c r="D16" s="50"/>
      <c r="E16" s="50"/>
      <c r="F16" s="50"/>
      <c r="G16" s="50"/>
      <c r="H16" s="50"/>
      <c r="I16" s="50"/>
      <c r="J16" s="50"/>
      <c r="K16" s="50"/>
      <c r="L16" s="50"/>
      <c r="M16" s="50"/>
      <c r="N16" s="50"/>
      <c r="O16" s="50"/>
      <c r="P16" s="50"/>
      <c r="Q16" s="50"/>
      <c r="R16" s="50"/>
      <c r="S16" s="50"/>
    </row>
    <row r="17" ht="23.25" customHeight="1" spans="1:19">
      <c r="A17" s="50"/>
      <c r="B17" s="50"/>
      <c r="C17" s="50"/>
      <c r="D17" s="50"/>
      <c r="E17" s="50"/>
      <c r="F17" s="50"/>
      <c r="G17" s="50"/>
      <c r="H17" s="50"/>
      <c r="I17" s="50"/>
      <c r="J17" s="50"/>
      <c r="K17" s="50"/>
      <c r="L17" s="50"/>
      <c r="M17" s="50"/>
      <c r="N17" s="50"/>
      <c r="O17" s="50"/>
      <c r="P17" s="50"/>
      <c r="Q17" s="50"/>
      <c r="R17" s="50"/>
      <c r="S17" s="50"/>
    </row>
    <row r="18" ht="23.25" customHeight="1" spans="1:19">
      <c r="A18" s="50"/>
      <c r="B18" s="50"/>
      <c r="C18" s="50"/>
      <c r="D18" s="50"/>
      <c r="E18" s="50"/>
      <c r="F18" s="50"/>
      <c r="G18" s="50"/>
      <c r="H18" s="50"/>
      <c r="I18" s="50"/>
      <c r="J18" s="50"/>
      <c r="K18" s="50"/>
      <c r="L18" s="50"/>
      <c r="M18" s="50"/>
      <c r="N18" s="50"/>
      <c r="O18" s="50"/>
      <c r="P18" s="50"/>
      <c r="Q18" s="50"/>
      <c r="R18" s="50"/>
      <c r="S18" s="50"/>
    </row>
    <row r="19" ht="23.25" customHeight="1" spans="1:19">
      <c r="A19" s="50"/>
      <c r="B19" s="50"/>
      <c r="C19" s="50"/>
      <c r="D19" s="50"/>
      <c r="E19" s="50"/>
      <c r="F19" s="50"/>
      <c r="G19" s="50"/>
      <c r="H19" s="50"/>
      <c r="I19" s="50"/>
      <c r="J19" s="50"/>
      <c r="K19" s="50"/>
      <c r="L19" s="50"/>
      <c r="M19" s="50"/>
      <c r="N19" s="50"/>
      <c r="O19" s="50"/>
      <c r="P19" s="50"/>
      <c r="Q19" s="50"/>
      <c r="R19" s="50"/>
      <c r="S19" s="50"/>
    </row>
    <row r="20" ht="23.25" customHeight="1" spans="1:19">
      <c r="A20" s="50"/>
      <c r="B20" s="50"/>
      <c r="C20" s="50"/>
      <c r="D20" s="50"/>
      <c r="E20" s="50"/>
      <c r="F20" s="50"/>
      <c r="G20" s="50"/>
      <c r="H20" s="50"/>
      <c r="I20" s="50"/>
      <c r="J20" s="50"/>
      <c r="K20" s="50"/>
      <c r="L20" s="50"/>
      <c r="M20" s="50"/>
      <c r="N20" s="50"/>
      <c r="O20" s="50"/>
      <c r="P20" s="50"/>
      <c r="Q20" s="50"/>
      <c r="R20" s="50"/>
      <c r="S20" s="50"/>
    </row>
    <row r="21" ht="23.25" customHeight="1" spans="1:19">
      <c r="A21" s="50"/>
      <c r="B21" s="50"/>
      <c r="C21" s="50"/>
      <c r="D21" s="50"/>
      <c r="E21" s="50"/>
      <c r="F21" s="50"/>
      <c r="G21" s="50"/>
      <c r="H21" s="50"/>
      <c r="I21" s="50"/>
      <c r="J21" s="50"/>
      <c r="K21" s="50"/>
      <c r="L21" s="50"/>
      <c r="M21" s="50"/>
      <c r="N21" s="50"/>
      <c r="O21" s="50"/>
      <c r="P21" s="50"/>
      <c r="Q21" s="50"/>
      <c r="R21" s="50"/>
      <c r="S21" s="50"/>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32"/>
  <sheetViews>
    <sheetView showGridLines="0" showZeros="0" topLeftCell="D1" workbookViewId="0">
      <selection activeCell="Q8" sqref="Q8"/>
    </sheetView>
  </sheetViews>
  <sheetFormatPr defaultColWidth="9.16666666666667" defaultRowHeight="12.75" customHeight="1"/>
  <cols>
    <col min="1" max="1" width="10.5" customWidth="1"/>
    <col min="2" max="3" width="6.83333333333333" customWidth="1"/>
    <col min="4" max="4" width="39.5" customWidth="1"/>
    <col min="5" max="5" width="15" customWidth="1"/>
    <col min="6" max="6" width="12.5" customWidth="1"/>
    <col min="7" max="9" width="11.5" customWidth="1"/>
    <col min="10" max="10" width="13.1666666666667" customWidth="1"/>
    <col min="11" max="11" width="12" customWidth="1"/>
    <col min="12" max="18" width="11.3333333333333" customWidth="1"/>
  </cols>
  <sheetData>
    <row r="1" ht="23.25" customHeight="1" spans="1:20">
      <c r="A1" s="2" t="s">
        <v>288</v>
      </c>
      <c r="B1" s="80"/>
      <c r="C1" s="80"/>
      <c r="D1" s="80"/>
      <c r="E1" s="80"/>
      <c r="F1" s="80"/>
      <c r="G1" s="80"/>
      <c r="H1" s="80"/>
      <c r="I1" s="80"/>
      <c r="J1" s="80"/>
      <c r="K1" s="80"/>
      <c r="L1" s="80"/>
      <c r="M1" s="80"/>
      <c r="N1" s="80"/>
      <c r="O1" s="80"/>
      <c r="Q1" s="50"/>
      <c r="R1" s="21"/>
      <c r="S1" s="50"/>
      <c r="T1" s="50"/>
    </row>
    <row r="2" ht="23.25" customHeight="1" spans="1:20">
      <c r="A2" s="81" t="s">
        <v>289</v>
      </c>
      <c r="B2" s="81"/>
      <c r="C2" s="81"/>
      <c r="D2" s="81"/>
      <c r="E2" s="81"/>
      <c r="F2" s="81"/>
      <c r="G2" s="81"/>
      <c r="H2" s="81"/>
      <c r="I2" s="81"/>
      <c r="J2" s="81"/>
      <c r="K2" s="81"/>
      <c r="L2" s="81"/>
      <c r="M2" s="81"/>
      <c r="N2" s="81"/>
      <c r="O2" s="81"/>
      <c r="P2" s="81"/>
      <c r="Q2" s="81"/>
      <c r="R2" s="81"/>
      <c r="S2" s="50"/>
      <c r="T2" s="50"/>
    </row>
    <row r="3" ht="23.25" customHeight="1" spans="1:20">
      <c r="A3" s="94" t="s">
        <v>2</v>
      </c>
      <c r="B3" s="95"/>
      <c r="C3" s="95"/>
      <c r="D3" s="95"/>
      <c r="E3" s="95"/>
      <c r="F3" s="95"/>
      <c r="G3" s="95"/>
      <c r="H3" s="95"/>
      <c r="I3" s="95"/>
      <c r="J3" s="80"/>
      <c r="K3" s="80"/>
      <c r="L3" s="80"/>
      <c r="M3" s="80"/>
      <c r="N3" s="80"/>
      <c r="O3" s="80"/>
      <c r="Q3" s="50"/>
      <c r="R3" s="74" t="s">
        <v>84</v>
      </c>
      <c r="S3" s="50"/>
      <c r="T3" s="50"/>
    </row>
    <row r="4" ht="23.25" customHeight="1" spans="1:20">
      <c r="A4" s="62" t="s">
        <v>158</v>
      </c>
      <c r="B4" s="62"/>
      <c r="C4" s="62"/>
      <c r="D4" s="26" t="s">
        <v>111</v>
      </c>
      <c r="E4" s="96" t="s">
        <v>174</v>
      </c>
      <c r="F4" s="62" t="s">
        <v>159</v>
      </c>
      <c r="G4" s="62"/>
      <c r="H4" s="62"/>
      <c r="I4" s="82"/>
      <c r="J4" s="67" t="s">
        <v>160</v>
      </c>
      <c r="K4" s="67"/>
      <c r="L4" s="67"/>
      <c r="M4" s="67"/>
      <c r="N4" s="67"/>
      <c r="O4" s="67"/>
      <c r="P4" s="67"/>
      <c r="Q4" s="67"/>
      <c r="R4" s="67"/>
      <c r="S4" s="93"/>
      <c r="T4" s="93"/>
    </row>
    <row r="5" ht="23.25" customHeight="1" spans="1:20">
      <c r="A5" s="67" t="s">
        <v>112</v>
      </c>
      <c r="B5" s="67" t="s">
        <v>113</v>
      </c>
      <c r="C5" s="67" t="s">
        <v>114</v>
      </c>
      <c r="D5" s="9"/>
      <c r="E5" s="97"/>
      <c r="F5" s="67" t="s">
        <v>105</v>
      </c>
      <c r="G5" s="67" t="s">
        <v>161</v>
      </c>
      <c r="H5" s="67" t="s">
        <v>162</v>
      </c>
      <c r="I5" s="67" t="s">
        <v>163</v>
      </c>
      <c r="J5" s="67" t="s">
        <v>105</v>
      </c>
      <c r="K5" s="98" t="s">
        <v>164</v>
      </c>
      <c r="L5" s="99" t="s">
        <v>165</v>
      </c>
      <c r="M5" s="100" t="s">
        <v>166</v>
      </c>
      <c r="N5" s="101" t="s">
        <v>167</v>
      </c>
      <c r="O5" s="99" t="s">
        <v>168</v>
      </c>
      <c r="P5" s="98" t="s">
        <v>169</v>
      </c>
      <c r="Q5" s="98" t="s">
        <v>170</v>
      </c>
      <c r="R5" s="14" t="s">
        <v>154</v>
      </c>
      <c r="S5" s="93"/>
      <c r="T5" s="93"/>
    </row>
    <row r="6" ht="30" customHeight="1" spans="1:20">
      <c r="A6" s="67"/>
      <c r="B6" s="67"/>
      <c r="C6" s="67"/>
      <c r="D6" s="9"/>
      <c r="E6" s="97"/>
      <c r="F6" s="67"/>
      <c r="G6" s="67"/>
      <c r="H6" s="67"/>
      <c r="I6" s="67"/>
      <c r="J6" s="67"/>
      <c r="K6" s="102"/>
      <c r="L6" s="103"/>
      <c r="M6" s="104"/>
      <c r="N6" s="105"/>
      <c r="O6" s="103"/>
      <c r="P6" s="102"/>
      <c r="Q6" s="102"/>
      <c r="R6" s="14"/>
      <c r="S6" s="93"/>
      <c r="T6" s="93"/>
    </row>
    <row r="7" s="1" customFormat="1" ht="26.1" customHeight="1" spans="1:20">
      <c r="A7" s="86"/>
      <c r="B7" s="86"/>
      <c r="C7" s="86"/>
      <c r="D7" s="87" t="s">
        <v>105</v>
      </c>
      <c r="E7" s="88">
        <f t="shared" ref="E7:I7" si="0">SUM(E10+E16+E19+E22+E25+E27+E29+E32+E13)</f>
        <v>978.14</v>
      </c>
      <c r="F7" s="88">
        <f t="shared" si="0"/>
        <v>612.18</v>
      </c>
      <c r="G7" s="88">
        <f t="shared" si="0"/>
        <v>612.18</v>
      </c>
      <c r="H7" s="88">
        <f t="shared" si="0"/>
        <v>0</v>
      </c>
      <c r="I7" s="88">
        <f t="shared" si="0"/>
        <v>0</v>
      </c>
      <c r="J7" s="88"/>
      <c r="K7" s="88"/>
      <c r="L7" s="88"/>
      <c r="M7" s="88"/>
      <c r="N7" s="88"/>
      <c r="O7" s="88"/>
      <c r="P7" s="88"/>
      <c r="Q7" s="88"/>
      <c r="R7" s="106"/>
      <c r="S7" s="55"/>
      <c r="T7" s="55"/>
    </row>
    <row r="8" ht="26.1" customHeight="1" spans="1:20">
      <c r="A8" s="89" t="s">
        <v>115</v>
      </c>
      <c r="B8" s="89"/>
      <c r="C8" s="89"/>
      <c r="D8" s="90" t="s">
        <v>116</v>
      </c>
      <c r="E8" s="17">
        <f t="shared" ref="E8:E10" si="1">SUM(F8+J8)</f>
        <v>634.6</v>
      </c>
      <c r="F8" s="17">
        <f t="shared" ref="F8:F10" si="2">SUM(G8:I8)</f>
        <v>268.64</v>
      </c>
      <c r="G8" s="17">
        <v>268.64</v>
      </c>
      <c r="H8" s="17">
        <v>0</v>
      </c>
      <c r="I8" s="17">
        <v>0</v>
      </c>
      <c r="J8" s="17">
        <f t="shared" ref="J8:J10" si="3">SUM(K8:R8)</f>
        <v>365.96</v>
      </c>
      <c r="K8" s="17">
        <v>102.06</v>
      </c>
      <c r="L8" s="17"/>
      <c r="M8" s="17"/>
      <c r="N8" s="17"/>
      <c r="O8" s="17"/>
      <c r="P8" s="17"/>
      <c r="Q8" s="17">
        <v>263.9</v>
      </c>
      <c r="R8" s="16"/>
      <c r="S8" s="50"/>
      <c r="T8" s="50"/>
    </row>
    <row r="9" ht="26.1" customHeight="1" spans="1:20">
      <c r="A9" s="89" t="s">
        <v>115</v>
      </c>
      <c r="B9" s="89" t="s">
        <v>117</v>
      </c>
      <c r="C9" s="89"/>
      <c r="D9" s="90" t="s">
        <v>118</v>
      </c>
      <c r="E9" s="17">
        <f t="shared" si="1"/>
        <v>634.6</v>
      </c>
      <c r="F9" s="17">
        <f t="shared" si="2"/>
        <v>268.64</v>
      </c>
      <c r="G9" s="17">
        <v>268.64</v>
      </c>
      <c r="H9" s="17">
        <v>0</v>
      </c>
      <c r="I9" s="17">
        <v>0</v>
      </c>
      <c r="J9" s="17">
        <f t="shared" si="3"/>
        <v>365.96</v>
      </c>
      <c r="K9" s="17">
        <v>102.06</v>
      </c>
      <c r="L9" s="17"/>
      <c r="M9" s="17"/>
      <c r="N9" s="17"/>
      <c r="O9" s="17"/>
      <c r="P9" s="17"/>
      <c r="Q9" s="17">
        <v>263.9</v>
      </c>
      <c r="R9" s="16"/>
      <c r="S9" s="50"/>
      <c r="T9" s="50"/>
    </row>
    <row r="10" ht="26.1" customHeight="1" spans="1:20">
      <c r="A10" s="89" t="s">
        <v>115</v>
      </c>
      <c r="B10" s="89" t="s">
        <v>117</v>
      </c>
      <c r="C10" s="89" t="s">
        <v>119</v>
      </c>
      <c r="D10" s="90" t="s">
        <v>120</v>
      </c>
      <c r="E10" s="17">
        <f t="shared" si="1"/>
        <v>634.6</v>
      </c>
      <c r="F10" s="17">
        <f t="shared" si="2"/>
        <v>268.64</v>
      </c>
      <c r="G10" s="17">
        <v>268.64</v>
      </c>
      <c r="H10" s="17">
        <v>0</v>
      </c>
      <c r="I10" s="17">
        <v>0</v>
      </c>
      <c r="J10" s="17">
        <f t="shared" si="3"/>
        <v>365.96</v>
      </c>
      <c r="K10" s="17">
        <v>102.06</v>
      </c>
      <c r="L10" s="17"/>
      <c r="M10" s="17"/>
      <c r="N10" s="17"/>
      <c r="O10" s="17"/>
      <c r="P10" s="17"/>
      <c r="Q10" s="17">
        <v>263.9</v>
      </c>
      <c r="R10" s="16"/>
      <c r="S10" s="50"/>
      <c r="T10" s="50"/>
    </row>
    <row r="11" ht="26.1" customHeight="1" spans="1:20">
      <c r="A11" s="89" t="s">
        <v>121</v>
      </c>
      <c r="B11" s="89"/>
      <c r="C11" s="89"/>
      <c r="D11" s="90" t="s">
        <v>122</v>
      </c>
      <c r="E11" s="17">
        <v>22.75</v>
      </c>
      <c r="F11" s="17">
        <v>22.75</v>
      </c>
      <c r="G11" s="17">
        <v>22.75</v>
      </c>
      <c r="H11" s="17"/>
      <c r="I11" s="17"/>
      <c r="J11" s="17"/>
      <c r="K11" s="17"/>
      <c r="L11" s="17"/>
      <c r="M11" s="17"/>
      <c r="N11" s="17"/>
      <c r="O11" s="17"/>
      <c r="P11" s="17"/>
      <c r="Q11" s="17"/>
      <c r="R11" s="16"/>
      <c r="S11" s="50"/>
      <c r="T11" s="50"/>
    </row>
    <row r="12" ht="26.1" customHeight="1" spans="1:20">
      <c r="A12" s="89" t="s">
        <v>121</v>
      </c>
      <c r="B12" s="89" t="s">
        <v>119</v>
      </c>
      <c r="C12" s="89"/>
      <c r="D12" s="90" t="s">
        <v>123</v>
      </c>
      <c r="E12" s="17">
        <v>22.75</v>
      </c>
      <c r="F12" s="17">
        <v>22.75</v>
      </c>
      <c r="G12" s="17">
        <v>22.75</v>
      </c>
      <c r="H12" s="17"/>
      <c r="I12" s="17"/>
      <c r="J12" s="17"/>
      <c r="K12" s="17"/>
      <c r="L12" s="17"/>
      <c r="M12" s="17"/>
      <c r="N12" s="17"/>
      <c r="O12" s="17"/>
      <c r="P12" s="17"/>
      <c r="Q12" s="17"/>
      <c r="R12" s="16"/>
      <c r="S12" s="50"/>
      <c r="T12" s="50"/>
    </row>
    <row r="13" ht="26.1" customHeight="1" spans="1:20">
      <c r="A13" s="89" t="s">
        <v>121</v>
      </c>
      <c r="B13" s="89" t="s">
        <v>119</v>
      </c>
      <c r="C13" s="89" t="s">
        <v>124</v>
      </c>
      <c r="D13" s="90" t="s">
        <v>125</v>
      </c>
      <c r="E13" s="17">
        <v>22.75</v>
      </c>
      <c r="F13" s="17">
        <v>22.75</v>
      </c>
      <c r="G13" s="17">
        <v>22.75</v>
      </c>
      <c r="H13" s="17"/>
      <c r="I13" s="17"/>
      <c r="J13" s="17"/>
      <c r="K13" s="17"/>
      <c r="L13" s="17"/>
      <c r="M13" s="17"/>
      <c r="N13" s="17"/>
      <c r="O13" s="17"/>
      <c r="P13" s="17"/>
      <c r="Q13" s="17"/>
      <c r="R13" s="16"/>
      <c r="S13" s="50"/>
      <c r="T13" s="50"/>
    </row>
    <row r="14" ht="26.1" customHeight="1" spans="1:20">
      <c r="A14" s="89" t="s">
        <v>126</v>
      </c>
      <c r="B14" s="89"/>
      <c r="C14" s="89"/>
      <c r="D14" s="90" t="s">
        <v>127</v>
      </c>
      <c r="E14" s="17">
        <v>54.55</v>
      </c>
      <c r="F14" s="17">
        <v>54.55</v>
      </c>
      <c r="G14" s="17">
        <v>54.55</v>
      </c>
      <c r="H14" s="17"/>
      <c r="I14" s="17"/>
      <c r="J14" s="17"/>
      <c r="K14" s="17"/>
      <c r="L14" s="17"/>
      <c r="M14" s="17"/>
      <c r="N14" s="17"/>
      <c r="O14" s="17"/>
      <c r="P14" s="17"/>
      <c r="Q14" s="17"/>
      <c r="R14" s="16"/>
      <c r="S14" s="50"/>
      <c r="T14" s="50"/>
    </row>
    <row r="15" ht="26.1" customHeight="1" spans="1:20">
      <c r="A15" s="89" t="s">
        <v>126</v>
      </c>
      <c r="B15" s="89" t="s">
        <v>128</v>
      </c>
      <c r="C15" s="89"/>
      <c r="D15" s="90" t="s">
        <v>127</v>
      </c>
      <c r="E15" s="17">
        <v>54.55</v>
      </c>
      <c r="F15" s="17">
        <v>54.55</v>
      </c>
      <c r="G15" s="17">
        <v>54.55</v>
      </c>
      <c r="H15" s="17"/>
      <c r="I15" s="17"/>
      <c r="J15" s="17"/>
      <c r="K15" s="17"/>
      <c r="L15" s="17"/>
      <c r="M15" s="17"/>
      <c r="N15" s="17"/>
      <c r="O15" s="17"/>
      <c r="P15" s="17"/>
      <c r="Q15" s="17"/>
      <c r="R15" s="16"/>
      <c r="S15" s="50"/>
      <c r="T15" s="50"/>
    </row>
    <row r="16" ht="26.1" customHeight="1" spans="1:20">
      <c r="A16" s="89" t="s">
        <v>126</v>
      </c>
      <c r="B16" s="89" t="s">
        <v>128</v>
      </c>
      <c r="C16" s="89" t="s">
        <v>119</v>
      </c>
      <c r="D16" s="90" t="s">
        <v>127</v>
      </c>
      <c r="E16" s="17">
        <v>54.55</v>
      </c>
      <c r="F16" s="17">
        <v>54.55</v>
      </c>
      <c r="G16" s="17">
        <v>54.55</v>
      </c>
      <c r="H16" s="17"/>
      <c r="I16" s="17"/>
      <c r="J16" s="17"/>
      <c r="K16" s="17"/>
      <c r="L16" s="17"/>
      <c r="M16" s="17"/>
      <c r="N16" s="17"/>
      <c r="O16" s="17"/>
      <c r="P16" s="17"/>
      <c r="Q16" s="17"/>
      <c r="R16" s="16"/>
      <c r="S16" s="50"/>
      <c r="T16" s="50"/>
    </row>
    <row r="17" s="79" customFormat="1" ht="26.1" customHeight="1" spans="1:18">
      <c r="A17" s="91" t="s">
        <v>130</v>
      </c>
      <c r="B17" s="91"/>
      <c r="C17" s="91"/>
      <c r="D17" s="92" t="s">
        <v>131</v>
      </c>
      <c r="E17" s="17">
        <v>40.08</v>
      </c>
      <c r="F17" s="17">
        <v>40.08</v>
      </c>
      <c r="G17" s="17">
        <v>40.08</v>
      </c>
      <c r="H17" s="17"/>
      <c r="I17" s="17"/>
      <c r="J17" s="17"/>
      <c r="K17" s="17"/>
      <c r="L17" s="17"/>
      <c r="M17" s="17"/>
      <c r="N17" s="17"/>
      <c r="O17" s="17"/>
      <c r="P17" s="17"/>
      <c r="Q17" s="17"/>
      <c r="R17" s="16"/>
    </row>
    <row r="18" s="79" customFormat="1" ht="26.1" customHeight="1" spans="1:18">
      <c r="A18" s="91" t="s">
        <v>130</v>
      </c>
      <c r="B18" s="91" t="s">
        <v>132</v>
      </c>
      <c r="C18" s="91"/>
      <c r="D18" s="92" t="s">
        <v>133</v>
      </c>
      <c r="E18" s="17">
        <v>40.08</v>
      </c>
      <c r="F18" s="17">
        <v>40.08</v>
      </c>
      <c r="G18" s="17">
        <v>40.08</v>
      </c>
      <c r="H18" s="17"/>
      <c r="I18" s="17"/>
      <c r="J18" s="17"/>
      <c r="K18" s="17"/>
      <c r="L18" s="17"/>
      <c r="M18" s="17"/>
      <c r="N18" s="17"/>
      <c r="O18" s="17"/>
      <c r="P18" s="17"/>
      <c r="Q18" s="17"/>
      <c r="R18" s="16"/>
    </row>
    <row r="19" s="79" customFormat="1" ht="26.1" customHeight="1" spans="1:18">
      <c r="A19" s="91" t="s">
        <v>130</v>
      </c>
      <c r="B19" s="91" t="s">
        <v>132</v>
      </c>
      <c r="C19" s="91" t="s">
        <v>134</v>
      </c>
      <c r="D19" s="92" t="s">
        <v>135</v>
      </c>
      <c r="E19" s="17">
        <v>40.08</v>
      </c>
      <c r="F19" s="17">
        <v>40.08</v>
      </c>
      <c r="G19" s="17">
        <v>40.08</v>
      </c>
      <c r="H19" s="17"/>
      <c r="I19" s="17"/>
      <c r="J19" s="17"/>
      <c r="K19" s="17"/>
      <c r="L19" s="17"/>
      <c r="M19" s="17"/>
      <c r="N19" s="17"/>
      <c r="O19" s="17"/>
      <c r="P19" s="17"/>
      <c r="Q19" s="17"/>
      <c r="R19" s="16"/>
    </row>
    <row r="20" s="79" customFormat="1" ht="26.1" customHeight="1" spans="1:18">
      <c r="A20" s="91" t="s">
        <v>136</v>
      </c>
      <c r="B20" s="91"/>
      <c r="C20" s="91"/>
      <c r="D20" s="92" t="s">
        <v>137</v>
      </c>
      <c r="E20" s="17">
        <v>70.43</v>
      </c>
      <c r="F20" s="17">
        <v>70.43</v>
      </c>
      <c r="G20" s="17">
        <v>70.43</v>
      </c>
      <c r="H20" s="17"/>
      <c r="I20" s="17"/>
      <c r="J20" s="17"/>
      <c r="K20" s="17"/>
      <c r="L20" s="17"/>
      <c r="M20" s="17"/>
      <c r="N20" s="17"/>
      <c r="O20" s="17"/>
      <c r="P20" s="17"/>
      <c r="Q20" s="17"/>
      <c r="R20" s="16"/>
    </row>
    <row r="21" s="79" customFormat="1" ht="26.1" customHeight="1" spans="1:18">
      <c r="A21" s="91" t="s">
        <v>136</v>
      </c>
      <c r="B21" s="91" t="s">
        <v>134</v>
      </c>
      <c r="C21" s="91"/>
      <c r="D21" s="92" t="s">
        <v>138</v>
      </c>
      <c r="E21" s="17">
        <v>70.43</v>
      </c>
      <c r="F21" s="17">
        <v>70.43</v>
      </c>
      <c r="G21" s="17">
        <v>70.43</v>
      </c>
      <c r="H21" s="17"/>
      <c r="I21" s="17"/>
      <c r="J21" s="17"/>
      <c r="K21" s="17"/>
      <c r="L21" s="17"/>
      <c r="M21" s="17"/>
      <c r="N21" s="17"/>
      <c r="O21" s="17"/>
      <c r="P21" s="17"/>
      <c r="Q21" s="17"/>
      <c r="R21" s="16"/>
    </row>
    <row r="22" s="79" customFormat="1" ht="26.1" customHeight="1" spans="1:18">
      <c r="A22" s="91" t="s">
        <v>136</v>
      </c>
      <c r="B22" s="91" t="s">
        <v>134</v>
      </c>
      <c r="C22" s="91" t="s">
        <v>119</v>
      </c>
      <c r="D22" s="92" t="s">
        <v>138</v>
      </c>
      <c r="E22" s="17">
        <v>70.43</v>
      </c>
      <c r="F22" s="17">
        <v>70.43</v>
      </c>
      <c r="G22" s="17">
        <v>70.43</v>
      </c>
      <c r="H22" s="17"/>
      <c r="I22" s="17"/>
      <c r="J22" s="17"/>
      <c r="K22" s="17"/>
      <c r="L22" s="17"/>
      <c r="M22" s="17"/>
      <c r="N22" s="17"/>
      <c r="O22" s="17"/>
      <c r="P22" s="17"/>
      <c r="Q22" s="17"/>
      <c r="R22" s="16"/>
    </row>
    <row r="23" s="79" customFormat="1" ht="26.1" customHeight="1" spans="1:18">
      <c r="A23" s="91" t="s">
        <v>139</v>
      </c>
      <c r="B23" s="91"/>
      <c r="C23" s="91"/>
      <c r="D23" s="92" t="s">
        <v>140</v>
      </c>
      <c r="E23" s="17">
        <v>139.03</v>
      </c>
      <c r="F23" s="17">
        <v>139.03</v>
      </c>
      <c r="G23" s="17">
        <v>139.03</v>
      </c>
      <c r="H23" s="17"/>
      <c r="I23" s="17"/>
      <c r="J23" s="17"/>
      <c r="K23" s="17"/>
      <c r="L23" s="17"/>
      <c r="M23" s="17"/>
      <c r="N23" s="17"/>
      <c r="O23" s="17"/>
      <c r="P23" s="17"/>
      <c r="Q23" s="17"/>
      <c r="R23" s="16"/>
    </row>
    <row r="24" s="79" customFormat="1" ht="26.1" customHeight="1" spans="1:18">
      <c r="A24" s="91" t="s">
        <v>139</v>
      </c>
      <c r="B24" s="91" t="s">
        <v>119</v>
      </c>
      <c r="C24" s="91"/>
      <c r="D24" s="92" t="s">
        <v>141</v>
      </c>
      <c r="E24" s="17">
        <v>69.12</v>
      </c>
      <c r="F24" s="17">
        <v>69.12</v>
      </c>
      <c r="G24" s="17">
        <v>69.12</v>
      </c>
      <c r="H24" s="17"/>
      <c r="I24" s="17"/>
      <c r="J24" s="17"/>
      <c r="K24" s="17"/>
      <c r="L24" s="17"/>
      <c r="M24" s="17"/>
      <c r="N24" s="17"/>
      <c r="O24" s="17"/>
      <c r="P24" s="17"/>
      <c r="Q24" s="17"/>
      <c r="R24" s="16"/>
    </row>
    <row r="25" s="79" customFormat="1" ht="26.1" customHeight="1" spans="1:18">
      <c r="A25" s="91" t="s">
        <v>139</v>
      </c>
      <c r="B25" s="91" t="s">
        <v>119</v>
      </c>
      <c r="C25" s="91" t="s">
        <v>142</v>
      </c>
      <c r="D25" s="92" t="s">
        <v>143</v>
      </c>
      <c r="E25" s="17">
        <v>69.12</v>
      </c>
      <c r="F25" s="17">
        <v>69.12</v>
      </c>
      <c r="G25" s="17">
        <v>69.12</v>
      </c>
      <c r="H25" s="17"/>
      <c r="I25" s="17"/>
      <c r="J25" s="17"/>
      <c r="K25" s="17"/>
      <c r="L25" s="17"/>
      <c r="M25" s="17"/>
      <c r="N25" s="17"/>
      <c r="O25" s="17"/>
      <c r="P25" s="17"/>
      <c r="Q25" s="17"/>
      <c r="R25" s="16"/>
    </row>
    <row r="26" s="79" customFormat="1" ht="26.1" customHeight="1" spans="1:18">
      <c r="A26" s="91" t="s">
        <v>139</v>
      </c>
      <c r="B26" s="91" t="s">
        <v>144</v>
      </c>
      <c r="C26" s="91"/>
      <c r="D26" s="92" t="s">
        <v>145</v>
      </c>
      <c r="E26" s="17">
        <v>26.2</v>
      </c>
      <c r="F26" s="17">
        <v>26.2</v>
      </c>
      <c r="G26" s="17">
        <v>26.2</v>
      </c>
      <c r="H26" s="17"/>
      <c r="I26" s="17"/>
      <c r="J26" s="17"/>
      <c r="K26" s="17"/>
      <c r="L26" s="17"/>
      <c r="M26" s="17"/>
      <c r="N26" s="17"/>
      <c r="O26" s="17"/>
      <c r="P26" s="17"/>
      <c r="Q26" s="17"/>
      <c r="R26" s="16"/>
    </row>
    <row r="27" s="79" customFormat="1" ht="26.1" customHeight="1" spans="1:18">
      <c r="A27" s="91" t="s">
        <v>139</v>
      </c>
      <c r="B27" s="91" t="s">
        <v>144</v>
      </c>
      <c r="C27" s="91" t="s">
        <v>142</v>
      </c>
      <c r="D27" s="92" t="s">
        <v>146</v>
      </c>
      <c r="E27" s="17">
        <v>26.2</v>
      </c>
      <c r="F27" s="17">
        <v>26.2</v>
      </c>
      <c r="G27" s="17">
        <v>26.2</v>
      </c>
      <c r="H27" s="17"/>
      <c r="I27" s="17"/>
      <c r="J27" s="17"/>
      <c r="K27" s="17"/>
      <c r="L27" s="17"/>
      <c r="M27" s="17"/>
      <c r="N27" s="17"/>
      <c r="O27" s="17"/>
      <c r="P27" s="17"/>
      <c r="Q27" s="17"/>
      <c r="R27" s="16"/>
    </row>
    <row r="28" s="79" customFormat="1" ht="26.1" customHeight="1" spans="1:18">
      <c r="A28" s="91" t="s">
        <v>139</v>
      </c>
      <c r="B28" s="91" t="s">
        <v>117</v>
      </c>
      <c r="C28" s="91"/>
      <c r="D28" s="92" t="s">
        <v>147</v>
      </c>
      <c r="E28" s="17">
        <v>43.71</v>
      </c>
      <c r="F28" s="17">
        <v>43.71</v>
      </c>
      <c r="G28" s="17">
        <v>43.71</v>
      </c>
      <c r="H28" s="17"/>
      <c r="I28" s="17"/>
      <c r="J28" s="17"/>
      <c r="K28" s="17"/>
      <c r="L28" s="17"/>
      <c r="M28" s="17"/>
      <c r="N28" s="17"/>
      <c r="O28" s="17"/>
      <c r="P28" s="17"/>
      <c r="Q28" s="17"/>
      <c r="R28" s="16"/>
    </row>
    <row r="29" s="79" customFormat="1" ht="26.1" customHeight="1" spans="1:18">
      <c r="A29" s="91" t="s">
        <v>139</v>
      </c>
      <c r="B29" s="91" t="s">
        <v>117</v>
      </c>
      <c r="C29" s="91" t="s">
        <v>142</v>
      </c>
      <c r="D29" s="92" t="s">
        <v>148</v>
      </c>
      <c r="E29" s="17">
        <v>43.71</v>
      </c>
      <c r="F29" s="17">
        <v>43.71</v>
      </c>
      <c r="G29" s="17">
        <v>43.71</v>
      </c>
      <c r="H29" s="17"/>
      <c r="I29" s="17"/>
      <c r="J29" s="17"/>
      <c r="K29" s="17"/>
      <c r="L29" s="17"/>
      <c r="M29" s="17"/>
      <c r="N29" s="17"/>
      <c r="O29" s="17"/>
      <c r="P29" s="17"/>
      <c r="Q29" s="17"/>
      <c r="R29" s="16"/>
    </row>
    <row r="30" s="79" customFormat="1" ht="26.1" customHeight="1" spans="1:18">
      <c r="A30" s="91" t="s">
        <v>149</v>
      </c>
      <c r="B30" s="91"/>
      <c r="C30" s="91"/>
      <c r="D30" s="92" t="s">
        <v>150</v>
      </c>
      <c r="E30" s="17">
        <v>16.7</v>
      </c>
      <c r="F30" s="17">
        <f t="shared" ref="F30:F32" si="4">SUM(G30:I30)</f>
        <v>16.7</v>
      </c>
      <c r="G30" s="17">
        <v>16.7</v>
      </c>
      <c r="H30" s="17"/>
      <c r="I30" s="17"/>
      <c r="J30" s="17"/>
      <c r="K30" s="17"/>
      <c r="L30" s="17"/>
      <c r="M30" s="17"/>
      <c r="N30" s="17"/>
      <c r="O30" s="17"/>
      <c r="P30" s="17"/>
      <c r="Q30" s="17"/>
      <c r="R30" s="16"/>
    </row>
    <row r="31" s="79" customFormat="1" ht="26.1" customHeight="1" spans="1:18">
      <c r="A31" s="91" t="s">
        <v>149</v>
      </c>
      <c r="B31" s="91" t="s">
        <v>119</v>
      </c>
      <c r="C31" s="91"/>
      <c r="D31" s="92" t="s">
        <v>151</v>
      </c>
      <c r="E31" s="17">
        <v>16.7</v>
      </c>
      <c r="F31" s="17">
        <f t="shared" si="4"/>
        <v>16.7</v>
      </c>
      <c r="G31" s="17">
        <v>16.7</v>
      </c>
      <c r="H31" s="17"/>
      <c r="I31" s="17"/>
      <c r="J31" s="17"/>
      <c r="K31" s="17"/>
      <c r="L31" s="17"/>
      <c r="M31" s="17"/>
      <c r="N31" s="17"/>
      <c r="O31" s="17"/>
      <c r="P31" s="17"/>
      <c r="Q31" s="17"/>
      <c r="R31" s="16"/>
    </row>
    <row r="32" s="79" customFormat="1" ht="26.1" customHeight="1" spans="1:18">
      <c r="A32" s="91" t="s">
        <v>149</v>
      </c>
      <c r="B32" s="91" t="s">
        <v>119</v>
      </c>
      <c r="C32" s="91" t="s">
        <v>152</v>
      </c>
      <c r="D32" s="92" t="s">
        <v>143</v>
      </c>
      <c r="E32" s="17">
        <v>16.7</v>
      </c>
      <c r="F32" s="17">
        <f t="shared" si="4"/>
        <v>16.7</v>
      </c>
      <c r="G32" s="17">
        <v>16.7</v>
      </c>
      <c r="H32" s="17"/>
      <c r="I32" s="17"/>
      <c r="J32" s="17"/>
      <c r="K32" s="17"/>
      <c r="L32" s="17"/>
      <c r="M32" s="17"/>
      <c r="N32" s="17"/>
      <c r="O32" s="17"/>
      <c r="P32" s="17"/>
      <c r="Q32" s="17"/>
      <c r="R32" s="1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51875" bottom="0.590277777777778" header="0" footer="0"/>
  <pageSetup paperSize="9" scale="70"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32"/>
  <sheetViews>
    <sheetView showGridLines="0" showZeros="0" tabSelected="1" topLeftCell="D1" workbookViewId="0">
      <selection activeCell="H9" sqref="H9"/>
    </sheetView>
  </sheetViews>
  <sheetFormatPr defaultColWidth="9.16666666666667" defaultRowHeight="12.75" customHeight="1"/>
  <cols>
    <col min="1" max="1" width="10.8333333333333" customWidth="1"/>
    <col min="2" max="2" width="7.66666666666667" customWidth="1"/>
    <col min="3" max="3" width="6.33333333333333" customWidth="1"/>
    <col min="4" max="4" width="39.5" customWidth="1"/>
    <col min="5" max="5" width="15" customWidth="1"/>
    <col min="6" max="17" width="12.6666666666667" customWidth="1"/>
  </cols>
  <sheetData>
    <row r="1" ht="23.25" customHeight="1" spans="1:19">
      <c r="A1" s="2" t="s">
        <v>290</v>
      </c>
      <c r="B1" s="80"/>
      <c r="C1" s="80"/>
      <c r="D1" s="80"/>
      <c r="E1" s="80"/>
      <c r="F1" s="80"/>
      <c r="G1" s="80"/>
      <c r="H1" s="80"/>
      <c r="I1" s="80"/>
      <c r="J1" s="80"/>
      <c r="K1" s="80"/>
      <c r="L1" s="80"/>
      <c r="M1" s="80"/>
      <c r="N1" s="80"/>
      <c r="O1" s="80"/>
      <c r="Q1" s="21"/>
      <c r="R1" s="50"/>
      <c r="S1" s="50"/>
    </row>
    <row r="2" ht="23.25" customHeight="1" spans="1:19">
      <c r="A2" s="81" t="s">
        <v>291</v>
      </c>
      <c r="B2" s="81"/>
      <c r="C2" s="81"/>
      <c r="D2" s="81"/>
      <c r="E2" s="81"/>
      <c r="F2" s="81"/>
      <c r="G2" s="81"/>
      <c r="H2" s="81"/>
      <c r="I2" s="81"/>
      <c r="J2" s="81"/>
      <c r="K2" s="81"/>
      <c r="L2" s="81"/>
      <c r="M2" s="81"/>
      <c r="N2" s="81"/>
      <c r="O2" s="81"/>
      <c r="P2" s="81"/>
      <c r="Q2" s="81"/>
      <c r="R2" s="50"/>
      <c r="S2" s="50"/>
    </row>
    <row r="3" ht="23.25" customHeight="1" spans="1:19">
      <c r="A3" s="51" t="s">
        <v>2</v>
      </c>
      <c r="B3" s="52"/>
      <c r="C3" s="52"/>
      <c r="D3" s="52"/>
      <c r="E3" s="52"/>
      <c r="F3" s="52"/>
      <c r="G3" s="52"/>
      <c r="H3" s="52"/>
      <c r="I3" s="52"/>
      <c r="J3" s="80"/>
      <c r="K3" s="80"/>
      <c r="L3" s="80"/>
      <c r="M3" s="80"/>
      <c r="N3" s="80"/>
      <c r="O3" s="80"/>
      <c r="Q3" s="74" t="s">
        <v>84</v>
      </c>
      <c r="R3" s="50"/>
      <c r="S3" s="50"/>
    </row>
    <row r="4" ht="23.25" customHeight="1" spans="1:19">
      <c r="A4" s="62" t="s">
        <v>158</v>
      </c>
      <c r="B4" s="62"/>
      <c r="C4" s="62"/>
      <c r="D4" s="26" t="s">
        <v>173</v>
      </c>
      <c r="E4" s="62" t="s">
        <v>174</v>
      </c>
      <c r="F4" s="82" t="s">
        <v>175</v>
      </c>
      <c r="G4" s="83" t="s">
        <v>176</v>
      </c>
      <c r="H4" s="82" t="s">
        <v>177</v>
      </c>
      <c r="I4" s="82" t="s">
        <v>178</v>
      </c>
      <c r="J4" s="84" t="s">
        <v>179</v>
      </c>
      <c r="K4" s="84" t="s">
        <v>180</v>
      </c>
      <c r="L4" s="84" t="s">
        <v>181</v>
      </c>
      <c r="M4" s="84" t="s">
        <v>182</v>
      </c>
      <c r="N4" s="84" t="s">
        <v>163</v>
      </c>
      <c r="O4" s="84" t="s">
        <v>183</v>
      </c>
      <c r="P4" s="84" t="s">
        <v>184</v>
      </c>
      <c r="Q4" s="67" t="s">
        <v>154</v>
      </c>
      <c r="R4" s="93"/>
      <c r="S4" s="93"/>
    </row>
    <row r="5" ht="15" customHeight="1" spans="1:19">
      <c r="A5" s="67" t="s">
        <v>112</v>
      </c>
      <c r="B5" s="67" t="s">
        <v>113</v>
      </c>
      <c r="C5" s="67" t="s">
        <v>114</v>
      </c>
      <c r="D5" s="9"/>
      <c r="E5" s="67"/>
      <c r="F5" s="84"/>
      <c r="G5" s="85"/>
      <c r="H5" s="84"/>
      <c r="I5" s="84"/>
      <c r="J5" s="84"/>
      <c r="K5" s="84"/>
      <c r="L5" s="84"/>
      <c r="M5" s="84"/>
      <c r="N5" s="84"/>
      <c r="O5" s="84"/>
      <c r="P5" s="84"/>
      <c r="Q5" s="67"/>
      <c r="R5" s="93"/>
      <c r="S5" s="93"/>
    </row>
    <row r="6" ht="15" customHeight="1" spans="1:19">
      <c r="A6" s="67"/>
      <c r="B6" s="67"/>
      <c r="C6" s="67"/>
      <c r="D6" s="9"/>
      <c r="E6" s="67"/>
      <c r="F6" s="84"/>
      <c r="G6" s="85"/>
      <c r="H6" s="84"/>
      <c r="I6" s="84"/>
      <c r="J6" s="84"/>
      <c r="K6" s="84"/>
      <c r="L6" s="84"/>
      <c r="M6" s="84"/>
      <c r="N6" s="84"/>
      <c r="O6" s="84"/>
      <c r="P6" s="84"/>
      <c r="Q6" s="67"/>
      <c r="R6" s="93"/>
      <c r="S6" s="93"/>
    </row>
    <row r="7" s="1" customFormat="1" ht="26.1" customHeight="1" spans="1:19">
      <c r="A7" s="86"/>
      <c r="B7" s="86"/>
      <c r="C7" s="86"/>
      <c r="D7" s="87" t="s">
        <v>105</v>
      </c>
      <c r="E7" s="88">
        <v>978.14</v>
      </c>
      <c r="F7" s="17">
        <v>268.64</v>
      </c>
      <c r="G7" s="17">
        <v>102.06</v>
      </c>
      <c r="H7" s="17"/>
      <c r="I7" s="17"/>
      <c r="J7" s="16"/>
      <c r="K7" s="16"/>
      <c r="L7" s="16"/>
      <c r="M7" s="16"/>
      <c r="N7" s="17">
        <v>263.9</v>
      </c>
      <c r="O7" s="16"/>
      <c r="P7" s="16"/>
      <c r="Q7" s="16"/>
      <c r="R7" s="55"/>
      <c r="S7" s="55"/>
    </row>
    <row r="8" ht="26.1" customHeight="1" spans="1:19">
      <c r="A8" s="89" t="s">
        <v>115</v>
      </c>
      <c r="B8" s="89"/>
      <c r="C8" s="89"/>
      <c r="D8" s="90" t="s">
        <v>116</v>
      </c>
      <c r="E8" s="17">
        <v>634.6</v>
      </c>
      <c r="F8" s="17">
        <v>268.64</v>
      </c>
      <c r="G8" s="17">
        <v>102.06</v>
      </c>
      <c r="H8" s="17"/>
      <c r="I8" s="17"/>
      <c r="J8" s="16"/>
      <c r="K8" s="16"/>
      <c r="L8" s="16"/>
      <c r="M8" s="16"/>
      <c r="N8" s="17">
        <v>263.9</v>
      </c>
      <c r="O8" s="16"/>
      <c r="P8" s="16"/>
      <c r="Q8" s="16"/>
      <c r="R8" s="50"/>
      <c r="S8" s="50"/>
    </row>
    <row r="9" ht="26.1" customHeight="1" spans="1:19">
      <c r="A9" s="89" t="s">
        <v>115</v>
      </c>
      <c r="B9" s="89" t="s">
        <v>117</v>
      </c>
      <c r="C9" s="89"/>
      <c r="D9" s="90" t="s">
        <v>118</v>
      </c>
      <c r="E9" s="17">
        <v>634.6</v>
      </c>
      <c r="F9" s="17">
        <v>268.64</v>
      </c>
      <c r="G9" s="17">
        <v>102.06</v>
      </c>
      <c r="H9" s="17"/>
      <c r="I9" s="17"/>
      <c r="J9" s="16"/>
      <c r="K9" s="16"/>
      <c r="L9" s="16"/>
      <c r="M9" s="16"/>
      <c r="N9" s="17">
        <v>263.9</v>
      </c>
      <c r="O9" s="16"/>
      <c r="P9" s="16"/>
      <c r="Q9" s="16"/>
      <c r="R9" s="50"/>
      <c r="S9" s="50"/>
    </row>
    <row r="10" ht="26.1" customHeight="1" spans="1:19">
      <c r="A10" s="89" t="s">
        <v>115</v>
      </c>
      <c r="B10" s="89" t="s">
        <v>117</v>
      </c>
      <c r="C10" s="89" t="s">
        <v>119</v>
      </c>
      <c r="D10" s="90" t="s">
        <v>120</v>
      </c>
      <c r="E10" s="17">
        <v>634.6</v>
      </c>
      <c r="F10" s="17">
        <v>268.64</v>
      </c>
      <c r="G10" s="17">
        <v>102.06</v>
      </c>
      <c r="H10" s="17"/>
      <c r="I10" s="17"/>
      <c r="J10" s="16"/>
      <c r="K10" s="16"/>
      <c r="L10" s="16"/>
      <c r="M10" s="16"/>
      <c r="N10" s="17">
        <v>263.9</v>
      </c>
      <c r="O10" s="16"/>
      <c r="P10" s="16"/>
      <c r="Q10" s="16"/>
      <c r="R10" s="50"/>
      <c r="S10" s="50"/>
    </row>
    <row r="11" ht="26.1" customHeight="1" spans="1:19">
      <c r="A11" s="89" t="s">
        <v>121</v>
      </c>
      <c r="B11" s="89"/>
      <c r="C11" s="89"/>
      <c r="D11" s="90" t="s">
        <v>122</v>
      </c>
      <c r="E11" s="17">
        <v>22.75</v>
      </c>
      <c r="F11" s="17">
        <v>22.75</v>
      </c>
      <c r="G11" s="17"/>
      <c r="H11" s="17"/>
      <c r="I11" s="17"/>
      <c r="J11" s="16"/>
      <c r="K11" s="16"/>
      <c r="L11" s="16"/>
      <c r="M11" s="16"/>
      <c r="N11" s="16"/>
      <c r="O11" s="16"/>
      <c r="P11" s="16"/>
      <c r="Q11" s="16"/>
      <c r="R11" s="50"/>
      <c r="S11" s="50"/>
    </row>
    <row r="12" ht="26.1" customHeight="1" spans="1:19">
      <c r="A12" s="89" t="s">
        <v>121</v>
      </c>
      <c r="B12" s="89" t="s">
        <v>119</v>
      </c>
      <c r="C12" s="89"/>
      <c r="D12" s="90" t="s">
        <v>123</v>
      </c>
      <c r="E12" s="17">
        <v>22.75</v>
      </c>
      <c r="F12" s="17">
        <v>22.75</v>
      </c>
      <c r="G12" s="17"/>
      <c r="H12" s="17"/>
      <c r="I12" s="17"/>
      <c r="J12" s="16"/>
      <c r="K12" s="16"/>
      <c r="L12" s="16"/>
      <c r="M12" s="16"/>
      <c r="N12" s="16"/>
      <c r="O12" s="16"/>
      <c r="P12" s="16"/>
      <c r="Q12" s="16"/>
      <c r="R12" s="50"/>
      <c r="S12" s="50"/>
    </row>
    <row r="13" ht="26.1" customHeight="1" spans="1:19">
      <c r="A13" s="89" t="s">
        <v>121</v>
      </c>
      <c r="B13" s="89" t="s">
        <v>119</v>
      </c>
      <c r="C13" s="89" t="s">
        <v>124</v>
      </c>
      <c r="D13" s="90" t="s">
        <v>125</v>
      </c>
      <c r="E13" s="17">
        <v>22.75</v>
      </c>
      <c r="F13" s="17">
        <v>22.75</v>
      </c>
      <c r="G13" s="17"/>
      <c r="H13" s="17"/>
      <c r="I13" s="17"/>
      <c r="J13" s="16"/>
      <c r="K13" s="16"/>
      <c r="L13" s="16"/>
      <c r="M13" s="16"/>
      <c r="N13" s="16"/>
      <c r="O13" s="16"/>
      <c r="P13" s="16"/>
      <c r="Q13" s="16"/>
      <c r="R13" s="50"/>
      <c r="S13" s="50"/>
    </row>
    <row r="14" ht="26.1" customHeight="1" spans="1:19">
      <c r="A14" s="89" t="s">
        <v>126</v>
      </c>
      <c r="B14" s="89"/>
      <c r="C14" s="89"/>
      <c r="D14" s="90" t="s">
        <v>127</v>
      </c>
      <c r="E14" s="17">
        <v>54.55</v>
      </c>
      <c r="F14" s="17">
        <v>54.55</v>
      </c>
      <c r="G14" s="17"/>
      <c r="H14" s="17"/>
      <c r="I14" s="17"/>
      <c r="J14" s="16"/>
      <c r="K14" s="16"/>
      <c r="L14" s="16"/>
      <c r="M14" s="16"/>
      <c r="N14" s="16"/>
      <c r="O14" s="16"/>
      <c r="P14" s="16"/>
      <c r="Q14" s="16"/>
      <c r="R14" s="50"/>
      <c r="S14" s="50"/>
    </row>
    <row r="15" ht="26.1" customHeight="1" spans="1:19">
      <c r="A15" s="89" t="s">
        <v>126</v>
      </c>
      <c r="B15" s="89" t="s">
        <v>128</v>
      </c>
      <c r="C15" s="89"/>
      <c r="D15" s="90"/>
      <c r="E15" s="17">
        <v>54.55</v>
      </c>
      <c r="F15" s="17">
        <v>54.55</v>
      </c>
      <c r="G15" s="17"/>
      <c r="H15" s="17"/>
      <c r="I15" s="17"/>
      <c r="J15" s="16"/>
      <c r="K15" s="16"/>
      <c r="L15" s="16"/>
      <c r="M15" s="16"/>
      <c r="N15" s="16"/>
      <c r="O15" s="16"/>
      <c r="P15" s="16"/>
      <c r="Q15" s="16"/>
      <c r="R15" s="50"/>
      <c r="S15" s="50"/>
    </row>
    <row r="16" ht="26.1" customHeight="1" spans="1:19">
      <c r="A16" s="89" t="s">
        <v>126</v>
      </c>
      <c r="B16" s="89" t="s">
        <v>128</v>
      </c>
      <c r="C16" s="89" t="s">
        <v>119</v>
      </c>
      <c r="D16" s="90"/>
      <c r="E16" s="17">
        <v>54.55</v>
      </c>
      <c r="F16" s="17">
        <v>54.55</v>
      </c>
      <c r="G16" s="17"/>
      <c r="H16" s="17"/>
      <c r="I16" s="17"/>
      <c r="J16" s="16"/>
      <c r="K16" s="16"/>
      <c r="L16" s="16"/>
      <c r="M16" s="16"/>
      <c r="N16" s="16"/>
      <c r="O16" s="16"/>
      <c r="P16" s="16"/>
      <c r="Q16" s="16"/>
      <c r="R16" s="50"/>
      <c r="S16" s="50"/>
    </row>
    <row r="17" s="79" customFormat="1" ht="26.1" customHeight="1" spans="1:17">
      <c r="A17" s="91" t="s">
        <v>130</v>
      </c>
      <c r="B17" s="91"/>
      <c r="C17" s="91"/>
      <c r="D17" s="92" t="s">
        <v>131</v>
      </c>
      <c r="E17" s="17">
        <v>40.08</v>
      </c>
      <c r="F17" s="17">
        <v>40.08</v>
      </c>
      <c r="G17" s="17"/>
      <c r="H17" s="17"/>
      <c r="I17" s="17"/>
      <c r="J17" s="16"/>
      <c r="K17" s="16"/>
      <c r="L17" s="16"/>
      <c r="M17" s="16"/>
      <c r="N17" s="16"/>
      <c r="O17" s="16"/>
      <c r="P17" s="16"/>
      <c r="Q17" s="16"/>
    </row>
    <row r="18" s="79" customFormat="1" ht="26.1" customHeight="1" spans="1:17">
      <c r="A18" s="91" t="s">
        <v>130</v>
      </c>
      <c r="B18" s="91" t="s">
        <v>132</v>
      </c>
      <c r="C18" s="91"/>
      <c r="D18" s="92" t="s">
        <v>133</v>
      </c>
      <c r="E18" s="17">
        <v>40.08</v>
      </c>
      <c r="F18" s="17">
        <v>40.08</v>
      </c>
      <c r="G18" s="17"/>
      <c r="H18" s="17"/>
      <c r="I18" s="17"/>
      <c r="J18" s="16"/>
      <c r="K18" s="16"/>
      <c r="L18" s="16"/>
      <c r="M18" s="16"/>
      <c r="N18" s="16"/>
      <c r="O18" s="16"/>
      <c r="P18" s="16"/>
      <c r="Q18" s="16"/>
    </row>
    <row r="19" s="79" customFormat="1" ht="26.1" customHeight="1" spans="1:17">
      <c r="A19" s="91" t="s">
        <v>130</v>
      </c>
      <c r="B19" s="91" t="s">
        <v>132</v>
      </c>
      <c r="C19" s="91" t="s">
        <v>134</v>
      </c>
      <c r="D19" s="92" t="s">
        <v>135</v>
      </c>
      <c r="E19" s="17">
        <v>40.08</v>
      </c>
      <c r="F19" s="17">
        <v>40.08</v>
      </c>
      <c r="G19" s="17"/>
      <c r="H19" s="17"/>
      <c r="I19" s="17"/>
      <c r="J19" s="16"/>
      <c r="K19" s="16"/>
      <c r="L19" s="16"/>
      <c r="M19" s="16"/>
      <c r="N19" s="16"/>
      <c r="O19" s="16"/>
      <c r="P19" s="16"/>
      <c r="Q19" s="16"/>
    </row>
    <row r="20" s="79" customFormat="1" ht="26.1" customHeight="1" spans="1:17">
      <c r="A20" s="91" t="s">
        <v>136</v>
      </c>
      <c r="B20" s="91"/>
      <c r="C20" s="91"/>
      <c r="D20" s="92" t="s">
        <v>137</v>
      </c>
      <c r="E20" s="17">
        <v>70.43</v>
      </c>
      <c r="F20" s="17">
        <v>70.43</v>
      </c>
      <c r="G20" s="17"/>
      <c r="H20" s="17"/>
      <c r="I20" s="17"/>
      <c r="J20" s="16"/>
      <c r="K20" s="16"/>
      <c r="L20" s="16"/>
      <c r="M20" s="16"/>
      <c r="N20" s="16"/>
      <c r="O20" s="16"/>
      <c r="P20" s="16"/>
      <c r="Q20" s="16"/>
    </row>
    <row r="21" s="79" customFormat="1" ht="26.1" customHeight="1" spans="1:17">
      <c r="A21" s="91" t="s">
        <v>136</v>
      </c>
      <c r="B21" s="91" t="s">
        <v>134</v>
      </c>
      <c r="C21" s="91"/>
      <c r="D21" s="92" t="s">
        <v>138</v>
      </c>
      <c r="E21" s="17">
        <v>70.43</v>
      </c>
      <c r="F21" s="17">
        <v>70.43</v>
      </c>
      <c r="G21" s="17"/>
      <c r="H21" s="17"/>
      <c r="I21" s="17"/>
      <c r="J21" s="16"/>
      <c r="K21" s="16"/>
      <c r="L21" s="16"/>
      <c r="M21" s="16"/>
      <c r="N21" s="16"/>
      <c r="O21" s="16"/>
      <c r="P21" s="16"/>
      <c r="Q21" s="16"/>
    </row>
    <row r="22" s="79" customFormat="1" ht="26.1" customHeight="1" spans="1:17">
      <c r="A22" s="91" t="s">
        <v>136</v>
      </c>
      <c r="B22" s="91" t="s">
        <v>134</v>
      </c>
      <c r="C22" s="91" t="s">
        <v>119</v>
      </c>
      <c r="D22" s="92" t="s">
        <v>138</v>
      </c>
      <c r="E22" s="17">
        <v>70.43</v>
      </c>
      <c r="F22" s="17">
        <v>70.43</v>
      </c>
      <c r="G22" s="17"/>
      <c r="H22" s="17"/>
      <c r="I22" s="17"/>
      <c r="J22" s="16"/>
      <c r="K22" s="16"/>
      <c r="L22" s="16"/>
      <c r="M22" s="16"/>
      <c r="N22" s="16"/>
      <c r="O22" s="16"/>
      <c r="P22" s="16"/>
      <c r="Q22" s="16"/>
    </row>
    <row r="23" s="79" customFormat="1" ht="26.1" customHeight="1" spans="1:17">
      <c r="A23" s="91" t="s">
        <v>139</v>
      </c>
      <c r="B23" s="91"/>
      <c r="C23" s="91"/>
      <c r="D23" s="92" t="s">
        <v>140</v>
      </c>
      <c r="E23" s="17">
        <v>139.03</v>
      </c>
      <c r="F23" s="17">
        <v>139.03</v>
      </c>
      <c r="G23" s="17"/>
      <c r="H23" s="17"/>
      <c r="I23" s="17"/>
      <c r="J23" s="16"/>
      <c r="K23" s="16"/>
      <c r="L23" s="16"/>
      <c r="M23" s="16"/>
      <c r="N23" s="16"/>
      <c r="O23" s="16"/>
      <c r="P23" s="16"/>
      <c r="Q23" s="16"/>
    </row>
    <row r="24" s="79" customFormat="1" ht="26.1" customHeight="1" spans="1:17">
      <c r="A24" s="91" t="s">
        <v>139</v>
      </c>
      <c r="B24" s="91" t="s">
        <v>119</v>
      </c>
      <c r="C24" s="91"/>
      <c r="D24" s="92" t="s">
        <v>141</v>
      </c>
      <c r="E24" s="17">
        <v>69.12</v>
      </c>
      <c r="F24" s="17">
        <v>69.12</v>
      </c>
      <c r="G24" s="17"/>
      <c r="H24" s="17"/>
      <c r="I24" s="17"/>
      <c r="J24" s="16"/>
      <c r="K24" s="16"/>
      <c r="L24" s="16"/>
      <c r="M24" s="16"/>
      <c r="N24" s="16"/>
      <c r="O24" s="16"/>
      <c r="P24" s="16"/>
      <c r="Q24" s="16"/>
    </row>
    <row r="25" s="79" customFormat="1" ht="26.1" customHeight="1" spans="1:17">
      <c r="A25" s="91" t="s">
        <v>139</v>
      </c>
      <c r="B25" s="91" t="s">
        <v>119</v>
      </c>
      <c r="C25" s="91" t="s">
        <v>142</v>
      </c>
      <c r="D25" s="92" t="s">
        <v>143</v>
      </c>
      <c r="E25" s="17">
        <v>69.12</v>
      </c>
      <c r="F25" s="17">
        <v>69.12</v>
      </c>
      <c r="G25" s="17"/>
      <c r="H25" s="17"/>
      <c r="I25" s="17"/>
      <c r="J25" s="16"/>
      <c r="K25" s="16"/>
      <c r="L25" s="16"/>
      <c r="M25" s="16"/>
      <c r="N25" s="16"/>
      <c r="O25" s="16"/>
      <c r="P25" s="16"/>
      <c r="Q25" s="16"/>
    </row>
    <row r="26" s="79" customFormat="1" ht="26.1" customHeight="1" spans="1:17">
      <c r="A26" s="91" t="s">
        <v>139</v>
      </c>
      <c r="B26" s="91" t="s">
        <v>144</v>
      </c>
      <c r="C26" s="91"/>
      <c r="D26" s="92" t="s">
        <v>145</v>
      </c>
      <c r="E26" s="17">
        <v>26.2</v>
      </c>
      <c r="F26" s="17">
        <v>26.2</v>
      </c>
      <c r="G26" s="17"/>
      <c r="H26" s="17"/>
      <c r="I26" s="17"/>
      <c r="J26" s="16"/>
      <c r="K26" s="16"/>
      <c r="L26" s="16"/>
      <c r="M26" s="16"/>
      <c r="N26" s="16"/>
      <c r="O26" s="16"/>
      <c r="P26" s="16"/>
      <c r="Q26" s="16"/>
    </row>
    <row r="27" s="79" customFormat="1" ht="26.1" customHeight="1" spans="1:17">
      <c r="A27" s="91" t="s">
        <v>139</v>
      </c>
      <c r="B27" s="91" t="s">
        <v>144</v>
      </c>
      <c r="C27" s="91" t="s">
        <v>142</v>
      </c>
      <c r="D27" s="92" t="s">
        <v>146</v>
      </c>
      <c r="E27" s="17">
        <v>26.2</v>
      </c>
      <c r="F27" s="17">
        <v>26.2</v>
      </c>
      <c r="G27" s="17"/>
      <c r="H27" s="17"/>
      <c r="I27" s="17"/>
      <c r="J27" s="16"/>
      <c r="K27" s="16"/>
      <c r="L27" s="16"/>
      <c r="M27" s="16"/>
      <c r="N27" s="16"/>
      <c r="O27" s="16"/>
      <c r="P27" s="16"/>
      <c r="Q27" s="16"/>
    </row>
    <row r="28" s="79" customFormat="1" ht="26.1" customHeight="1" spans="1:17">
      <c r="A28" s="91" t="s">
        <v>139</v>
      </c>
      <c r="B28" s="91" t="s">
        <v>117</v>
      </c>
      <c r="C28" s="91"/>
      <c r="D28" s="92" t="s">
        <v>147</v>
      </c>
      <c r="E28" s="17">
        <v>43.71</v>
      </c>
      <c r="F28" s="17">
        <v>43.71</v>
      </c>
      <c r="G28" s="17"/>
      <c r="H28" s="17"/>
      <c r="I28" s="17"/>
      <c r="J28" s="16"/>
      <c r="K28" s="16"/>
      <c r="L28" s="16"/>
      <c r="M28" s="16"/>
      <c r="N28" s="16"/>
      <c r="O28" s="16"/>
      <c r="P28" s="16"/>
      <c r="Q28" s="16"/>
    </row>
    <row r="29" s="79" customFormat="1" ht="26.1" customHeight="1" spans="1:17">
      <c r="A29" s="91" t="s">
        <v>139</v>
      </c>
      <c r="B29" s="91" t="s">
        <v>117</v>
      </c>
      <c r="C29" s="91" t="s">
        <v>142</v>
      </c>
      <c r="D29" s="92" t="s">
        <v>148</v>
      </c>
      <c r="E29" s="17">
        <v>43.71</v>
      </c>
      <c r="F29" s="17">
        <v>43.71</v>
      </c>
      <c r="G29" s="17"/>
      <c r="H29" s="17"/>
      <c r="I29" s="17"/>
      <c r="J29" s="16"/>
      <c r="K29" s="16"/>
      <c r="L29" s="16"/>
      <c r="M29" s="16"/>
      <c r="N29" s="16"/>
      <c r="O29" s="16"/>
      <c r="P29" s="16"/>
      <c r="Q29" s="16"/>
    </row>
    <row r="30" s="79" customFormat="1" ht="26.1" customHeight="1" spans="1:17">
      <c r="A30" s="91" t="s">
        <v>149</v>
      </c>
      <c r="B30" s="91"/>
      <c r="C30" s="91"/>
      <c r="D30" s="92" t="s">
        <v>150</v>
      </c>
      <c r="E30" s="17">
        <v>16.7</v>
      </c>
      <c r="F30" s="17">
        <f t="shared" ref="F30:F32" si="0">SUM(G30:I30)</f>
        <v>0</v>
      </c>
      <c r="G30" s="17"/>
      <c r="H30" s="17"/>
      <c r="I30" s="17"/>
      <c r="J30" s="16"/>
      <c r="K30" s="16"/>
      <c r="L30" s="16"/>
      <c r="M30" s="16"/>
      <c r="N30" s="16"/>
      <c r="O30" s="16"/>
      <c r="P30" s="16"/>
      <c r="Q30" s="16"/>
    </row>
    <row r="31" s="79" customFormat="1" ht="26.1" customHeight="1" spans="1:17">
      <c r="A31" s="91" t="s">
        <v>149</v>
      </c>
      <c r="B31" s="91" t="s">
        <v>119</v>
      </c>
      <c r="C31" s="91"/>
      <c r="D31" s="92" t="s">
        <v>151</v>
      </c>
      <c r="E31" s="17">
        <v>16.7</v>
      </c>
      <c r="F31" s="17">
        <f t="shared" si="0"/>
        <v>0</v>
      </c>
      <c r="G31" s="17"/>
      <c r="H31" s="17"/>
      <c r="I31" s="17"/>
      <c r="J31" s="16"/>
      <c r="K31" s="16"/>
      <c r="L31" s="16"/>
      <c r="M31" s="16"/>
      <c r="N31" s="16"/>
      <c r="O31" s="16"/>
      <c r="P31" s="16"/>
      <c r="Q31" s="16"/>
    </row>
    <row r="32" s="79" customFormat="1" ht="26.1" customHeight="1" spans="1:17">
      <c r="A32" s="91" t="s">
        <v>149</v>
      </c>
      <c r="B32" s="91" t="s">
        <v>119</v>
      </c>
      <c r="C32" s="91" t="s">
        <v>152</v>
      </c>
      <c r="D32" s="92" t="s">
        <v>143</v>
      </c>
      <c r="E32" s="17">
        <v>16.7</v>
      </c>
      <c r="F32" s="17">
        <f t="shared" si="0"/>
        <v>0</v>
      </c>
      <c r="G32" s="17"/>
      <c r="H32" s="17"/>
      <c r="I32" s="17"/>
      <c r="J32" s="16"/>
      <c r="K32" s="16"/>
      <c r="L32" s="16"/>
      <c r="M32" s="16"/>
      <c r="N32" s="16"/>
      <c r="O32" s="16"/>
      <c r="P32" s="16"/>
      <c r="Q32" s="1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L22"/>
  <sheetViews>
    <sheetView showGridLines="0" showZeros="0" workbookViewId="0">
      <selection activeCell="A3" sqref="A3"/>
    </sheetView>
  </sheetViews>
  <sheetFormatPr defaultColWidth="9.16666666666667" defaultRowHeight="12.75" customHeight="1"/>
  <cols>
    <col min="1" max="1" width="35.8333333333333" style="50" customWidth="1"/>
    <col min="2" max="2" width="18" style="50" customWidth="1"/>
    <col min="3" max="6" width="13.3333333333333" style="50" customWidth="1"/>
    <col min="7" max="7" width="12.3333333333333" style="50" customWidth="1"/>
    <col min="8" max="13" width="13.3333333333333" style="50" customWidth="1"/>
    <col min="14" max="246" width="9.16666666666667" style="50" customWidth="1"/>
  </cols>
  <sheetData>
    <row r="1" ht="20.25" customHeight="1" spans="1:7">
      <c r="A1" s="2" t="s">
        <v>292</v>
      </c>
      <c r="B1" s="57"/>
      <c r="C1" s="58"/>
      <c r="D1" s="59"/>
      <c r="E1" s="59"/>
      <c r="F1" s="2"/>
      <c r="G1" s="2"/>
    </row>
    <row r="2" ht="24.75" customHeight="1" spans="1:13">
      <c r="A2" s="60" t="s">
        <v>293</v>
      </c>
      <c r="B2" s="60"/>
      <c r="C2" s="60"/>
      <c r="D2" s="60"/>
      <c r="E2" s="60"/>
      <c r="F2" s="60"/>
      <c r="G2" s="60"/>
      <c r="H2" s="60"/>
      <c r="I2" s="60"/>
      <c r="J2" s="60"/>
      <c r="K2" s="60"/>
      <c r="L2" s="60"/>
      <c r="M2" s="60"/>
    </row>
    <row r="3" s="1" customFormat="1" ht="24" customHeight="1" spans="1:14">
      <c r="A3" s="51" t="s">
        <v>2</v>
      </c>
      <c r="B3" s="61"/>
      <c r="C3" s="61"/>
      <c r="D3" s="61"/>
      <c r="E3" s="61"/>
      <c r="F3" s="61"/>
      <c r="G3" s="61"/>
      <c r="H3" s="61"/>
      <c r="I3" s="61"/>
      <c r="J3" s="61"/>
      <c r="K3" s="61"/>
      <c r="L3" s="55"/>
      <c r="M3" s="74" t="s">
        <v>84</v>
      </c>
      <c r="N3" s="55"/>
    </row>
    <row r="4" s="55" customFormat="1" ht="20.25" customHeight="1" spans="1:17">
      <c r="A4" s="62" t="s">
        <v>294</v>
      </c>
      <c r="B4" s="62" t="s">
        <v>86</v>
      </c>
      <c r="C4" s="63" t="s">
        <v>89</v>
      </c>
      <c r="D4" s="64"/>
      <c r="E4" s="64"/>
      <c r="F4" s="65"/>
      <c r="G4" s="66" t="s">
        <v>90</v>
      </c>
      <c r="H4" s="66" t="s">
        <v>91</v>
      </c>
      <c r="I4" s="63" t="s">
        <v>92</v>
      </c>
      <c r="J4" s="64"/>
      <c r="K4" s="75"/>
      <c r="L4" s="66" t="s">
        <v>93</v>
      </c>
      <c r="M4" s="63" t="s">
        <v>94</v>
      </c>
      <c r="N4" s="64"/>
      <c r="O4" s="64"/>
      <c r="P4" s="64"/>
      <c r="Q4" s="75"/>
    </row>
    <row r="5" s="55" customFormat="1" ht="17.25" customHeight="1" spans="1:17">
      <c r="A5" s="67"/>
      <c r="B5" s="67"/>
      <c r="C5" s="66" t="s">
        <v>95</v>
      </c>
      <c r="D5" s="66" t="s">
        <v>96</v>
      </c>
      <c r="E5" s="68" t="s">
        <v>97</v>
      </c>
      <c r="F5" s="66" t="s">
        <v>98</v>
      </c>
      <c r="G5" s="69"/>
      <c r="H5" s="69"/>
      <c r="I5" s="66" t="s">
        <v>95</v>
      </c>
      <c r="J5" s="66" t="s">
        <v>99</v>
      </c>
      <c r="K5" s="66" t="s">
        <v>100</v>
      </c>
      <c r="L5" s="69"/>
      <c r="M5" s="66" t="s">
        <v>95</v>
      </c>
      <c r="N5" s="66" t="s">
        <v>101</v>
      </c>
      <c r="O5" s="66" t="s">
        <v>102</v>
      </c>
      <c r="P5" s="66" t="s">
        <v>103</v>
      </c>
      <c r="Q5" s="66" t="s">
        <v>104</v>
      </c>
    </row>
    <row r="6" s="55" customFormat="1" ht="29.25" customHeight="1" spans="1:17">
      <c r="A6" s="67"/>
      <c r="B6" s="67"/>
      <c r="C6" s="69"/>
      <c r="D6" s="69"/>
      <c r="E6" s="70"/>
      <c r="F6" s="69"/>
      <c r="G6" s="69"/>
      <c r="H6" s="69"/>
      <c r="I6" s="69"/>
      <c r="J6" s="69"/>
      <c r="K6" s="69"/>
      <c r="L6" s="69"/>
      <c r="M6" s="69"/>
      <c r="N6" s="69"/>
      <c r="O6" s="69"/>
      <c r="P6" s="69"/>
      <c r="Q6" s="69"/>
    </row>
    <row r="7" s="1" customFormat="1" ht="32.1" customHeight="1" spans="1:246">
      <c r="A7" s="71" t="s">
        <v>105</v>
      </c>
      <c r="B7" s="17">
        <v>365.96</v>
      </c>
      <c r="C7" s="17">
        <v>365.96</v>
      </c>
      <c r="D7" s="17">
        <v>365.96</v>
      </c>
      <c r="E7" s="17"/>
      <c r="F7" s="17"/>
      <c r="G7" s="72"/>
      <c r="H7" s="73"/>
      <c r="I7" s="17"/>
      <c r="J7" s="17"/>
      <c r="K7" s="17"/>
      <c r="L7" s="17"/>
      <c r="M7" s="16"/>
      <c r="N7" s="16"/>
      <c r="O7" s="76"/>
      <c r="P7" s="76"/>
      <c r="Q7" s="76"/>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row>
    <row r="8" s="56" customFormat="1" ht="32.1" customHeight="1" spans="1:17">
      <c r="A8" s="71" t="s">
        <v>295</v>
      </c>
      <c r="B8" s="17">
        <v>102.06</v>
      </c>
      <c r="C8" s="17">
        <v>102.06</v>
      </c>
      <c r="D8" s="17">
        <v>102.06</v>
      </c>
      <c r="E8" s="17"/>
      <c r="F8" s="17"/>
      <c r="G8" s="72"/>
      <c r="H8" s="73"/>
      <c r="I8" s="17"/>
      <c r="J8" s="17"/>
      <c r="K8" s="17"/>
      <c r="L8" s="17"/>
      <c r="M8" s="16"/>
      <c r="N8" s="77"/>
      <c r="O8" s="77"/>
      <c r="P8" s="77"/>
      <c r="Q8" s="77"/>
    </row>
    <row r="9" ht="32.1" customHeight="1" spans="1:17">
      <c r="A9" s="71" t="s">
        <v>296</v>
      </c>
      <c r="B9" s="17">
        <v>263.9</v>
      </c>
      <c r="C9" s="17">
        <v>263.9</v>
      </c>
      <c r="D9" s="17">
        <v>263.9</v>
      </c>
      <c r="E9" s="17"/>
      <c r="F9" s="17">
        <v>0</v>
      </c>
      <c r="G9" s="72"/>
      <c r="H9" s="73">
        <v>0</v>
      </c>
      <c r="I9" s="17">
        <v>0</v>
      </c>
      <c r="J9" s="17">
        <v>0</v>
      </c>
      <c r="K9" s="17">
        <v>0</v>
      </c>
      <c r="L9" s="17">
        <v>0</v>
      </c>
      <c r="M9" s="16">
        <v>0</v>
      </c>
      <c r="N9" s="78"/>
      <c r="O9" s="78"/>
      <c r="P9" s="78"/>
      <c r="Q9" s="78"/>
    </row>
    <row r="10" ht="32.1" customHeight="1"/>
    <row r="11" ht="32.1" customHeight="1"/>
    <row r="12" ht="32.1" customHeight="1"/>
    <row r="13" ht="32.1" customHeight="1"/>
    <row r="14" ht="32.1" customHeight="1"/>
    <row r="15" ht="32.1" customHeight="1"/>
    <row r="16" ht="32.1" customHeight="1"/>
    <row r="17" ht="32.1" customHeight="1"/>
    <row r="18" ht="32.1" customHeight="1"/>
    <row r="19" ht="32.1" customHeight="1"/>
    <row r="20" ht="32.1" customHeight="1"/>
    <row r="21" ht="32.1" customHeight="1"/>
    <row r="22" ht="32.1" customHeight="1"/>
  </sheetData>
  <mergeCells count="20">
    <mergeCell ref="C4:E4"/>
    <mergeCell ref="I4:K4"/>
    <mergeCell ref="M4:Q4"/>
    <mergeCell ref="A4:A6"/>
    <mergeCell ref="B4:B6"/>
    <mergeCell ref="C5:C6"/>
    <mergeCell ref="D5:D6"/>
    <mergeCell ref="E5:E6"/>
    <mergeCell ref="F5:F6"/>
    <mergeCell ref="G4:G6"/>
    <mergeCell ref="H4:H6"/>
    <mergeCell ref="I5:I6"/>
    <mergeCell ref="J5:J6"/>
    <mergeCell ref="K5:K6"/>
    <mergeCell ref="L4:L6"/>
    <mergeCell ref="M5:M6"/>
    <mergeCell ref="N5:N6"/>
    <mergeCell ref="O5:O6"/>
    <mergeCell ref="P5:P6"/>
    <mergeCell ref="Q5:Q6"/>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8"/>
  <sheetViews>
    <sheetView showGridLines="0" showZeros="0" workbookViewId="0">
      <selection activeCell="A3" sqref="A3:F3"/>
    </sheetView>
  </sheetViews>
  <sheetFormatPr defaultColWidth="9.16666666666667" defaultRowHeight="11.25"/>
  <cols>
    <col min="1" max="1" width="41.3333333333333" customWidth="1"/>
    <col min="2" max="2" width="17.3333333333333" customWidth="1"/>
    <col min="3" max="7" width="16.5" customWidth="1"/>
  </cols>
  <sheetData>
    <row r="1" ht="18" customHeight="1" spans="1:7">
      <c r="A1" s="2" t="s">
        <v>297</v>
      </c>
      <c r="B1" s="50"/>
      <c r="C1" s="50"/>
      <c r="D1" s="50"/>
      <c r="E1" s="50"/>
      <c r="F1" s="50"/>
      <c r="G1" s="50"/>
    </row>
    <row r="2" ht="27" customHeight="1" spans="1:7">
      <c r="A2" s="3" t="s">
        <v>298</v>
      </c>
      <c r="B2" s="3"/>
      <c r="C2" s="3"/>
      <c r="D2" s="3"/>
      <c r="E2" s="3"/>
      <c r="F2" s="3"/>
      <c r="G2" s="3"/>
    </row>
    <row r="3" ht="22.5" customHeight="1" spans="1:7">
      <c r="A3" s="51" t="s">
        <v>2</v>
      </c>
      <c r="B3" s="52"/>
      <c r="C3" s="52"/>
      <c r="D3" s="52"/>
      <c r="E3" s="52"/>
      <c r="F3" s="52"/>
      <c r="G3" s="22" t="s">
        <v>84</v>
      </c>
    </row>
    <row r="4" ht="25.5" customHeight="1" spans="1:7">
      <c r="A4" s="14" t="s">
        <v>88</v>
      </c>
      <c r="B4" s="14" t="s">
        <v>299</v>
      </c>
      <c r="C4" s="14"/>
      <c r="D4" s="14"/>
      <c r="E4" s="14"/>
      <c r="F4" s="14"/>
      <c r="G4" s="14"/>
    </row>
    <row r="5" ht="25.5" customHeight="1" spans="1:7">
      <c r="A5" s="14"/>
      <c r="B5" s="14" t="s">
        <v>95</v>
      </c>
      <c r="C5" s="14" t="s">
        <v>221</v>
      </c>
      <c r="D5" s="14" t="s">
        <v>300</v>
      </c>
      <c r="E5" s="53" t="s">
        <v>301</v>
      </c>
      <c r="F5" s="53"/>
      <c r="G5" s="14" t="s">
        <v>302</v>
      </c>
    </row>
    <row r="6" ht="27.75" customHeight="1" spans="1:7">
      <c r="A6" s="14"/>
      <c r="B6" s="14"/>
      <c r="C6" s="14"/>
      <c r="D6" s="14"/>
      <c r="E6" s="14" t="s">
        <v>303</v>
      </c>
      <c r="F6" s="14" t="s">
        <v>225</v>
      </c>
      <c r="G6" s="14"/>
    </row>
    <row r="7" s="1" customFormat="1" ht="30" customHeight="1" spans="1:7">
      <c r="A7" s="54" t="s">
        <v>105</v>
      </c>
      <c r="B7" s="16">
        <f>SUM(C7:D7)</f>
        <v>13</v>
      </c>
      <c r="C7" s="16">
        <v>13</v>
      </c>
      <c r="D7" s="16">
        <v>0</v>
      </c>
      <c r="E7" s="16"/>
      <c r="F7" s="16">
        <v>0</v>
      </c>
      <c r="G7" s="16"/>
    </row>
    <row r="8" ht="30" customHeight="1" spans="1:8">
      <c r="A8" s="54" t="s">
        <v>106</v>
      </c>
      <c r="B8" s="16">
        <v>13</v>
      </c>
      <c r="C8" s="16">
        <v>13</v>
      </c>
      <c r="D8" s="16">
        <v>0</v>
      </c>
      <c r="E8" s="16"/>
      <c r="F8" s="16">
        <v>0</v>
      </c>
      <c r="G8" s="16"/>
      <c r="H8" s="20"/>
    </row>
    <row r="9" ht="30" customHeight="1" spans="1:7">
      <c r="A9" s="54"/>
      <c r="B9" s="16"/>
      <c r="C9" s="16"/>
      <c r="D9" s="16"/>
      <c r="E9" s="16"/>
      <c r="F9" s="16"/>
      <c r="G9" s="16"/>
    </row>
    <row r="10" ht="18" customHeight="1" spans="1:8">
      <c r="A10" s="2" t="s">
        <v>304</v>
      </c>
      <c r="B10" s="20"/>
      <c r="C10" s="20"/>
      <c r="D10" s="20"/>
      <c r="E10" s="20"/>
      <c r="F10" s="20"/>
      <c r="G10" s="20"/>
      <c r="H10" s="20"/>
    </row>
    <row r="11" ht="18" customHeight="1" spans="1:7">
      <c r="A11" s="2" t="s">
        <v>305</v>
      </c>
      <c r="B11" s="20"/>
      <c r="C11" s="20"/>
      <c r="D11" s="20"/>
      <c r="E11" s="20"/>
      <c r="F11" s="20"/>
      <c r="G11" s="20"/>
    </row>
    <row r="12" ht="18" customHeight="1" spans="1:7">
      <c r="A12" s="2"/>
      <c r="C12" s="20"/>
      <c r="D12" s="20"/>
      <c r="E12" s="20"/>
      <c r="F12" s="20"/>
      <c r="G12" s="20"/>
    </row>
    <row r="13" ht="30" customHeight="1" spans="3:9">
      <c r="C13" s="20"/>
      <c r="F13" s="20"/>
      <c r="I13" s="20"/>
    </row>
    <row r="14" ht="30" customHeight="1" spans="5:7">
      <c r="E14" s="20"/>
      <c r="F14" s="20"/>
      <c r="G14" s="20"/>
    </row>
    <row r="15" ht="30" customHeight="1"/>
    <row r="16" ht="30" customHeight="1"/>
    <row r="17" ht="30" customHeight="1" spans="5:5">
      <c r="E17" s="20"/>
    </row>
    <row r="18" ht="30" customHeight="1" spans="4:4">
      <c r="D18" s="20"/>
    </row>
  </sheetData>
  <mergeCells count="8">
    <mergeCell ref="A3:F3"/>
    <mergeCell ref="B4:G4"/>
    <mergeCell ref="E5:F5"/>
    <mergeCell ref="A4:A6"/>
    <mergeCell ref="B5:B6"/>
    <mergeCell ref="C5:C6"/>
    <mergeCell ref="D5:D6"/>
    <mergeCell ref="G5:G6"/>
  </mergeCells>
  <printOptions horizontalCentered="1" verticalCentered="1"/>
  <pageMargins left="0.747916666666667" right="0.747916666666667" top="0.393055555555556" bottom="0.393055555555556" header="0.4" footer="0.511805555555556"/>
  <pageSetup paperSize="9"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
  <sheetViews>
    <sheetView showGridLines="0" showZeros="0" workbookViewId="0">
      <selection activeCell="A3" sqref="A3:K3"/>
    </sheetView>
  </sheetViews>
  <sheetFormatPr defaultColWidth="9.16666666666667" defaultRowHeight="11.25"/>
  <cols>
    <col min="1" max="1" width="11.5" customWidth="1"/>
    <col min="2" max="2" width="27.6666666666667" style="35" customWidth="1"/>
    <col min="3" max="3" width="10.8333333333333" customWidth="1"/>
    <col min="4" max="6" width="13.5" customWidth="1"/>
    <col min="7" max="11" width="23.6666666666667" customWidth="1"/>
  </cols>
  <sheetData>
    <row r="1" ht="18" customHeight="1" spans="1:1">
      <c r="A1" s="2" t="s">
        <v>306</v>
      </c>
    </row>
    <row r="2" ht="26.25" customHeight="1" spans="1:11">
      <c r="A2" s="36" t="s">
        <v>307</v>
      </c>
      <c r="B2" s="36"/>
      <c r="C2" s="36"/>
      <c r="D2" s="36"/>
      <c r="E2" s="36"/>
      <c r="F2" s="36"/>
      <c r="G2" s="36"/>
      <c r="H2" s="36"/>
      <c r="I2" s="36"/>
      <c r="J2" s="36"/>
      <c r="K2" s="36"/>
    </row>
    <row r="3" ht="26.25" customHeight="1" spans="1:11">
      <c r="A3" s="37" t="s">
        <v>2</v>
      </c>
      <c r="B3" s="38"/>
      <c r="C3" s="38"/>
      <c r="D3" s="38"/>
      <c r="E3" s="38"/>
      <c r="F3" s="38"/>
      <c r="G3" s="38"/>
      <c r="H3" s="38"/>
      <c r="I3" s="38"/>
      <c r="J3" s="38"/>
      <c r="K3" s="38"/>
    </row>
    <row r="4" ht="45.75" customHeight="1" spans="1:11">
      <c r="A4" s="39" t="s">
        <v>87</v>
      </c>
      <c r="B4" s="39" t="s">
        <v>308</v>
      </c>
      <c r="C4" s="40" t="s">
        <v>309</v>
      </c>
      <c r="D4" s="39" t="s">
        <v>310</v>
      </c>
      <c r="E4" s="41" t="s">
        <v>311</v>
      </c>
      <c r="F4" s="39" t="s">
        <v>312</v>
      </c>
      <c r="G4" s="39" t="s">
        <v>313</v>
      </c>
      <c r="H4" s="39" t="s">
        <v>314</v>
      </c>
      <c r="I4" s="39" t="s">
        <v>315</v>
      </c>
      <c r="J4" s="39" t="s">
        <v>316</v>
      </c>
      <c r="K4" s="48" t="s">
        <v>317</v>
      </c>
    </row>
    <row r="5" ht="80.25" customHeight="1" spans="1:11">
      <c r="A5" s="42"/>
      <c r="B5" s="43" t="s">
        <v>105</v>
      </c>
      <c r="C5" s="43" t="s">
        <v>318</v>
      </c>
      <c r="D5" s="44">
        <v>150</v>
      </c>
      <c r="E5" s="44" t="s">
        <v>319</v>
      </c>
      <c r="F5" s="45" t="s">
        <v>320</v>
      </c>
      <c r="G5" s="45" t="s">
        <v>321</v>
      </c>
      <c r="H5" s="45" t="s">
        <v>322</v>
      </c>
      <c r="I5" s="45" t="s">
        <v>322</v>
      </c>
      <c r="J5" s="45" t="s">
        <v>323</v>
      </c>
      <c r="K5" s="49" t="s">
        <v>324</v>
      </c>
    </row>
    <row r="6" s="1" customFormat="1" ht="80.25" customHeight="1" spans="1:11">
      <c r="A6" s="46" t="s">
        <v>325</v>
      </c>
      <c r="B6" s="43" t="s">
        <v>326</v>
      </c>
      <c r="C6" s="43" t="s">
        <v>318</v>
      </c>
      <c r="D6" s="44">
        <v>40</v>
      </c>
      <c r="E6" s="44" t="s">
        <v>319</v>
      </c>
      <c r="F6" s="45" t="s">
        <v>320</v>
      </c>
      <c r="G6" s="45" t="s">
        <v>321</v>
      </c>
      <c r="H6" s="45" t="s">
        <v>322</v>
      </c>
      <c r="I6" s="45" t="s">
        <v>322</v>
      </c>
      <c r="J6" s="45" t="s">
        <v>323</v>
      </c>
      <c r="K6" s="49" t="s">
        <v>324</v>
      </c>
    </row>
    <row r="7" s="20" customFormat="1" ht="80.25" customHeight="1" spans="1:11">
      <c r="A7" s="46" t="s">
        <v>325</v>
      </c>
      <c r="B7" s="43" t="s">
        <v>327</v>
      </c>
      <c r="C7" s="43" t="s">
        <v>318</v>
      </c>
      <c r="D7" s="44">
        <v>30</v>
      </c>
      <c r="E7" s="44" t="s">
        <v>319</v>
      </c>
      <c r="F7" s="45" t="s">
        <v>320</v>
      </c>
      <c r="G7" s="45" t="s">
        <v>321</v>
      </c>
      <c r="H7" s="45" t="s">
        <v>322</v>
      </c>
      <c r="I7" s="45" t="s">
        <v>322</v>
      </c>
      <c r="J7" s="45" t="s">
        <v>323</v>
      </c>
      <c r="K7" s="49" t="s">
        <v>324</v>
      </c>
    </row>
    <row r="8" s="20" customFormat="1" ht="80.25" customHeight="1" spans="1:11">
      <c r="A8" s="46" t="s">
        <v>325</v>
      </c>
      <c r="B8" s="43" t="s">
        <v>328</v>
      </c>
      <c r="C8" s="43" t="s">
        <v>318</v>
      </c>
      <c r="D8" s="44">
        <v>80</v>
      </c>
      <c r="E8" s="44" t="s">
        <v>319</v>
      </c>
      <c r="F8" s="45" t="s">
        <v>320</v>
      </c>
      <c r="G8" s="45" t="s">
        <v>321</v>
      </c>
      <c r="H8" s="45" t="s">
        <v>322</v>
      </c>
      <c r="I8" s="45" t="s">
        <v>322</v>
      </c>
      <c r="J8" s="45" t="s">
        <v>323</v>
      </c>
      <c r="K8" s="49" t="s">
        <v>324</v>
      </c>
    </row>
    <row r="9" ht="26.25" customHeight="1" spans="1:11">
      <c r="A9" s="2"/>
      <c r="B9" s="47"/>
      <c r="C9" s="20"/>
      <c r="D9" s="20"/>
      <c r="E9" s="20"/>
      <c r="F9" s="20"/>
      <c r="G9" s="20"/>
      <c r="H9" s="20"/>
      <c r="I9" s="20"/>
      <c r="J9" s="20"/>
      <c r="K9" s="20"/>
    </row>
    <row r="10" ht="26.1" customHeight="1" spans="2:10">
      <c r="B10" s="47"/>
      <c r="C10" s="20"/>
      <c r="D10" s="20"/>
      <c r="E10" s="20"/>
      <c r="F10" s="20"/>
      <c r="J10" s="20"/>
    </row>
    <row r="11" ht="26.1" customHeight="1" spans="4:6">
      <c r="D11" s="20"/>
      <c r="E11" s="20"/>
      <c r="F11" s="20"/>
    </row>
  </sheetData>
  <mergeCells count="2">
    <mergeCell ref="A2:K2"/>
    <mergeCell ref="A3:K3"/>
  </mergeCells>
  <printOptions horizontalCentered="1" verticalCentered="1"/>
  <pageMargins left="0.590277777777778" right="0.393055555555556" top="0.590277777777778" bottom="0.393055555555556" header="0.196527777777778" footer="0.196527777777778"/>
  <pageSetup paperSize="9" scale="7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39"/>
  <sheetViews>
    <sheetView showGridLines="0" showZeros="0" zoomScale="85" zoomScaleNormal="85" workbookViewId="0">
      <selection activeCell="A14" sqref="$A14:$XFD14"/>
    </sheetView>
  </sheetViews>
  <sheetFormatPr defaultColWidth="9.16666666666667" defaultRowHeight="12.75" customHeight="1"/>
  <cols>
    <col min="1" max="1" width="11.1666666666667" style="1" customWidth="1"/>
    <col min="2" max="2" width="7.66666666666667" style="1" customWidth="1"/>
    <col min="3" max="3" width="5.5" style="1" customWidth="1"/>
    <col min="4" max="4" width="29.3333333333333" style="1" customWidth="1"/>
    <col min="5" max="5" width="15.1666666666667" style="1" customWidth="1"/>
    <col min="6" max="6" width="12.8333333333333" style="1" customWidth="1"/>
    <col min="7" max="7" width="11.3333333333333" style="1" customWidth="1"/>
    <col min="8" max="8" width="12.8333333333333" style="1" customWidth="1"/>
    <col min="9" max="9" width="12.6666666666667" style="1" customWidth="1"/>
    <col min="10" max="10" width="9.83333333333333" style="1" customWidth="1"/>
    <col min="11" max="11" width="11.3333333333333" style="1" customWidth="1"/>
    <col min="12" max="14" width="13.5" style="1" customWidth="1"/>
    <col min="15" max="15" width="9.41111111111111" style="1" customWidth="1"/>
    <col min="16" max="17" width="9.83333333333333" style="1"/>
    <col min="18" max="16384" width="9.16666666666667" style="1"/>
  </cols>
  <sheetData>
    <row r="1" ht="23.25" customHeight="1" spans="1:16">
      <c r="A1" s="181" t="s">
        <v>107</v>
      </c>
      <c r="B1" s="80"/>
      <c r="C1" s="80"/>
      <c r="D1" s="80"/>
      <c r="E1" s="80"/>
      <c r="F1" s="80"/>
      <c r="G1" s="55"/>
      <c r="H1" s="55"/>
      <c r="I1" s="55"/>
      <c r="J1" s="55"/>
      <c r="K1" s="55"/>
      <c r="L1" s="55"/>
      <c r="M1" s="21"/>
      <c r="N1" s="21"/>
      <c r="O1" s="55"/>
      <c r="P1" s="55"/>
    </row>
    <row r="2" ht="23.25" customHeight="1" spans="1:16">
      <c r="A2" s="185" t="s">
        <v>108</v>
      </c>
      <c r="B2" s="185"/>
      <c r="C2" s="185"/>
      <c r="D2" s="185"/>
      <c r="E2" s="185"/>
      <c r="F2" s="185"/>
      <c r="G2" s="185"/>
      <c r="H2" s="185"/>
      <c r="I2" s="185"/>
      <c r="J2" s="185"/>
      <c r="K2" s="185"/>
      <c r="L2" s="185"/>
      <c r="M2" s="185"/>
      <c r="N2" s="185"/>
      <c r="O2" s="55"/>
      <c r="P2" s="55"/>
    </row>
    <row r="3" ht="23.25" customHeight="1" spans="1:20">
      <c r="A3" s="107" t="s">
        <v>2</v>
      </c>
      <c r="B3" s="107"/>
      <c r="C3" s="107"/>
      <c r="D3" s="107"/>
      <c r="E3" s="107"/>
      <c r="F3" s="107"/>
      <c r="G3" s="186"/>
      <c r="H3" s="186"/>
      <c r="I3" s="186"/>
      <c r="J3" s="186"/>
      <c r="K3" s="186"/>
      <c r="L3" s="186"/>
      <c r="O3" s="55"/>
      <c r="P3" s="55"/>
      <c r="S3" s="74" t="s">
        <v>84</v>
      </c>
      <c r="T3" s="74"/>
    </row>
    <row r="4" ht="21" customHeight="1" spans="1:20">
      <c r="A4" s="143" t="s">
        <v>109</v>
      </c>
      <c r="B4" s="143"/>
      <c r="C4" s="143"/>
      <c r="D4" s="143"/>
      <c r="E4" s="98" t="s">
        <v>86</v>
      </c>
      <c r="F4" s="63" t="s">
        <v>89</v>
      </c>
      <c r="G4" s="64"/>
      <c r="H4" s="64"/>
      <c r="I4" s="65"/>
      <c r="J4" s="66" t="s">
        <v>90</v>
      </c>
      <c r="K4" s="66" t="s">
        <v>91</v>
      </c>
      <c r="L4" s="63" t="s">
        <v>92</v>
      </c>
      <c r="M4" s="64"/>
      <c r="N4" s="75"/>
      <c r="O4" s="66" t="s">
        <v>93</v>
      </c>
      <c r="P4" s="63" t="s">
        <v>94</v>
      </c>
      <c r="Q4" s="64"/>
      <c r="R4" s="64"/>
      <c r="S4" s="64"/>
      <c r="T4" s="75"/>
    </row>
    <row r="5" ht="21" customHeight="1" spans="1:20">
      <c r="A5" s="187" t="s">
        <v>110</v>
      </c>
      <c r="B5" s="188"/>
      <c r="C5" s="29"/>
      <c r="D5" s="98" t="s">
        <v>111</v>
      </c>
      <c r="E5" s="102"/>
      <c r="F5" s="66" t="s">
        <v>95</v>
      </c>
      <c r="G5" s="66" t="s">
        <v>96</v>
      </c>
      <c r="H5" s="68" t="s">
        <v>97</v>
      </c>
      <c r="I5" s="66" t="s">
        <v>98</v>
      </c>
      <c r="J5" s="69"/>
      <c r="K5" s="69"/>
      <c r="L5" s="66" t="s">
        <v>95</v>
      </c>
      <c r="M5" s="66" t="s">
        <v>99</v>
      </c>
      <c r="N5" s="66" t="s">
        <v>100</v>
      </c>
      <c r="O5" s="69"/>
      <c r="P5" s="66" t="s">
        <v>95</v>
      </c>
      <c r="Q5" s="66" t="s">
        <v>101</v>
      </c>
      <c r="R5" s="66" t="s">
        <v>102</v>
      </c>
      <c r="S5" s="66" t="s">
        <v>103</v>
      </c>
      <c r="T5" s="66" t="s">
        <v>104</v>
      </c>
    </row>
    <row r="6" ht="36" customHeight="1" spans="1:20">
      <c r="A6" s="98" t="s">
        <v>112</v>
      </c>
      <c r="B6" s="98" t="s">
        <v>113</v>
      </c>
      <c r="C6" s="189" t="s">
        <v>114</v>
      </c>
      <c r="D6" s="62"/>
      <c r="E6" s="102"/>
      <c r="F6" s="69"/>
      <c r="G6" s="69"/>
      <c r="H6" s="70"/>
      <c r="I6" s="69"/>
      <c r="J6" s="69"/>
      <c r="K6" s="69"/>
      <c r="L6" s="69"/>
      <c r="M6" s="69"/>
      <c r="N6" s="69"/>
      <c r="O6" s="69"/>
      <c r="P6" s="69"/>
      <c r="Q6" s="69"/>
      <c r="R6" s="69"/>
      <c r="S6" s="69"/>
      <c r="T6" s="69"/>
    </row>
    <row r="7" ht="27" customHeight="1" spans="1:20">
      <c r="A7" s="86"/>
      <c r="B7" s="86"/>
      <c r="C7" s="86"/>
      <c r="D7" s="87" t="s">
        <v>105</v>
      </c>
      <c r="E7" s="16">
        <f>E8+E14+E17+E20+E23+E30+E33+E11</f>
        <v>2116.82</v>
      </c>
      <c r="F7" s="16">
        <f t="shared" ref="F7:T7" si="0">F8+F14+F17+F20+F23+F30+F33+F11</f>
        <v>978.14</v>
      </c>
      <c r="G7" s="16">
        <f t="shared" si="0"/>
        <v>968.14</v>
      </c>
      <c r="H7" s="16">
        <f t="shared" si="0"/>
        <v>10</v>
      </c>
      <c r="I7" s="16">
        <f t="shared" si="0"/>
        <v>0</v>
      </c>
      <c r="J7" s="16">
        <f t="shared" si="0"/>
        <v>0</v>
      </c>
      <c r="K7" s="16">
        <f t="shared" si="0"/>
        <v>0</v>
      </c>
      <c r="L7" s="16">
        <f t="shared" si="0"/>
        <v>1093.68</v>
      </c>
      <c r="M7" s="16">
        <f t="shared" si="0"/>
        <v>1093.68</v>
      </c>
      <c r="N7" s="16">
        <f t="shared" si="0"/>
        <v>0</v>
      </c>
      <c r="O7" s="16">
        <f t="shared" si="0"/>
        <v>45</v>
      </c>
      <c r="P7" s="16">
        <f t="shared" si="0"/>
        <v>0</v>
      </c>
      <c r="Q7" s="16">
        <f t="shared" si="0"/>
        <v>0</v>
      </c>
      <c r="R7" s="16">
        <f t="shared" si="0"/>
        <v>0</v>
      </c>
      <c r="S7" s="16">
        <f t="shared" si="0"/>
        <v>0</v>
      </c>
      <c r="T7" s="16">
        <f t="shared" si="0"/>
        <v>0</v>
      </c>
    </row>
    <row r="8" ht="27" customHeight="1" spans="1:20">
      <c r="A8" s="89" t="s">
        <v>115</v>
      </c>
      <c r="B8" s="89"/>
      <c r="C8" s="89"/>
      <c r="D8" s="90" t="s">
        <v>116</v>
      </c>
      <c r="E8" s="16">
        <v>1074.21</v>
      </c>
      <c r="F8" s="16">
        <f>G8+H8</f>
        <v>634.6</v>
      </c>
      <c r="G8" s="16">
        <v>624.6</v>
      </c>
      <c r="H8" s="16">
        <v>10</v>
      </c>
      <c r="I8" s="16"/>
      <c r="J8" s="16"/>
      <c r="K8" s="16"/>
      <c r="L8" s="16">
        <v>439.61</v>
      </c>
      <c r="M8" s="16">
        <v>439.61</v>
      </c>
      <c r="N8" s="16"/>
      <c r="O8" s="16"/>
      <c r="P8" s="16"/>
      <c r="Q8" s="16"/>
      <c r="R8" s="16"/>
      <c r="S8" s="16"/>
      <c r="T8" s="16"/>
    </row>
    <row r="9" ht="27" customHeight="1" spans="1:20">
      <c r="A9" s="89" t="s">
        <v>115</v>
      </c>
      <c r="B9" s="89" t="s">
        <v>117</v>
      </c>
      <c r="C9" s="89"/>
      <c r="D9" s="90" t="s">
        <v>118</v>
      </c>
      <c r="E9" s="16">
        <v>1074.21</v>
      </c>
      <c r="F9" s="16">
        <f>G9+H9</f>
        <v>634.6</v>
      </c>
      <c r="G9" s="16">
        <v>624.6</v>
      </c>
      <c r="H9" s="16">
        <v>10</v>
      </c>
      <c r="I9" s="16"/>
      <c r="J9" s="16"/>
      <c r="K9" s="16"/>
      <c r="L9" s="16">
        <v>439.61</v>
      </c>
      <c r="M9" s="16">
        <v>439.61</v>
      </c>
      <c r="N9" s="16"/>
      <c r="O9" s="16"/>
      <c r="P9" s="16"/>
      <c r="Q9" s="16"/>
      <c r="R9" s="16"/>
      <c r="S9" s="16"/>
      <c r="T9" s="16"/>
    </row>
    <row r="10" ht="27" customHeight="1" spans="1:20">
      <c r="A10" s="89" t="s">
        <v>115</v>
      </c>
      <c r="B10" s="89" t="s">
        <v>117</v>
      </c>
      <c r="C10" s="89" t="s">
        <v>119</v>
      </c>
      <c r="D10" s="90" t="s">
        <v>120</v>
      </c>
      <c r="E10" s="16">
        <v>1074.21</v>
      </c>
      <c r="F10" s="16">
        <f>G10+H10</f>
        <v>634.6</v>
      </c>
      <c r="G10" s="16">
        <v>624.6</v>
      </c>
      <c r="H10" s="16">
        <v>10</v>
      </c>
      <c r="I10" s="16"/>
      <c r="J10" s="16"/>
      <c r="K10" s="16"/>
      <c r="L10" s="16">
        <v>439.61</v>
      </c>
      <c r="M10" s="16">
        <v>439.61</v>
      </c>
      <c r="N10" s="16"/>
      <c r="O10" s="16"/>
      <c r="P10" s="16"/>
      <c r="Q10" s="16"/>
      <c r="R10" s="16"/>
      <c r="S10" s="16"/>
      <c r="T10" s="16"/>
    </row>
    <row r="11" ht="27" customHeight="1" spans="1:21">
      <c r="A11" s="89" t="s">
        <v>121</v>
      </c>
      <c r="B11" s="89"/>
      <c r="C11" s="89"/>
      <c r="D11" s="90" t="s">
        <v>122</v>
      </c>
      <c r="E11" s="16">
        <v>44</v>
      </c>
      <c r="F11" s="16">
        <v>22.75</v>
      </c>
      <c r="G11" s="16">
        <v>22.75</v>
      </c>
      <c r="H11" s="16"/>
      <c r="I11" s="16"/>
      <c r="J11" s="16"/>
      <c r="K11" s="16"/>
      <c r="L11" s="16">
        <v>21.25</v>
      </c>
      <c r="M11" s="16">
        <v>21.25</v>
      </c>
      <c r="N11" s="16"/>
      <c r="O11" s="16"/>
      <c r="P11" s="16"/>
      <c r="Q11" s="16"/>
      <c r="R11" s="16"/>
      <c r="S11" s="16"/>
      <c r="T11" s="16"/>
      <c r="U11" s="192"/>
    </row>
    <row r="12" ht="27" customHeight="1" spans="1:21">
      <c r="A12" s="89" t="s">
        <v>121</v>
      </c>
      <c r="B12" s="89" t="s">
        <v>119</v>
      </c>
      <c r="C12" s="89"/>
      <c r="D12" s="90" t="s">
        <v>123</v>
      </c>
      <c r="E12" s="16">
        <v>44</v>
      </c>
      <c r="F12" s="16">
        <v>22.75</v>
      </c>
      <c r="G12" s="16">
        <v>22.75</v>
      </c>
      <c r="H12" s="16"/>
      <c r="I12" s="16"/>
      <c r="J12" s="16"/>
      <c r="K12" s="16"/>
      <c r="L12" s="16">
        <v>21.25</v>
      </c>
      <c r="M12" s="16">
        <v>21.25</v>
      </c>
      <c r="N12" s="16"/>
      <c r="O12" s="16"/>
      <c r="P12" s="16"/>
      <c r="Q12" s="16"/>
      <c r="R12" s="16"/>
      <c r="S12" s="16"/>
      <c r="T12" s="16"/>
      <c r="U12" s="192"/>
    </row>
    <row r="13" ht="27" customHeight="1" spans="1:21">
      <c r="A13" s="89" t="s">
        <v>121</v>
      </c>
      <c r="B13" s="89" t="s">
        <v>119</v>
      </c>
      <c r="C13" s="89" t="s">
        <v>124</v>
      </c>
      <c r="D13" s="90" t="s">
        <v>125</v>
      </c>
      <c r="E13" s="16">
        <v>44</v>
      </c>
      <c r="F13" s="16">
        <v>22.75</v>
      </c>
      <c r="G13" s="16">
        <v>22.75</v>
      </c>
      <c r="H13" s="16"/>
      <c r="I13" s="16"/>
      <c r="J13" s="16"/>
      <c r="K13" s="16"/>
      <c r="L13" s="16">
        <v>21.25</v>
      </c>
      <c r="M13" s="16">
        <v>21.25</v>
      </c>
      <c r="N13" s="16"/>
      <c r="O13" s="16"/>
      <c r="P13" s="16"/>
      <c r="Q13" s="16"/>
      <c r="R13" s="16"/>
      <c r="S13" s="16"/>
      <c r="T13" s="16"/>
      <c r="U13" s="192"/>
    </row>
    <row r="14" ht="27" customHeight="1" spans="1:21">
      <c r="A14" s="89" t="s">
        <v>126</v>
      </c>
      <c r="B14" s="89"/>
      <c r="C14" s="89"/>
      <c r="D14" s="90" t="s">
        <v>127</v>
      </c>
      <c r="E14" s="16">
        <f t="shared" ref="E14:E19" si="1">F14+L14</f>
        <v>349.61</v>
      </c>
      <c r="F14" s="16">
        <v>54.55</v>
      </c>
      <c r="G14" s="16">
        <v>54.55</v>
      </c>
      <c r="H14" s="16"/>
      <c r="I14" s="16"/>
      <c r="J14" s="16"/>
      <c r="K14" s="16"/>
      <c r="L14" s="16">
        <v>295.06</v>
      </c>
      <c r="M14" s="16">
        <v>295.06</v>
      </c>
      <c r="N14" s="16"/>
      <c r="O14" s="16"/>
      <c r="P14" s="16"/>
      <c r="Q14" s="16"/>
      <c r="R14" s="16"/>
      <c r="S14" s="16"/>
      <c r="T14" s="16"/>
      <c r="U14" s="192"/>
    </row>
    <row r="15" ht="27" customHeight="1" spans="1:21">
      <c r="A15" s="89" t="s">
        <v>126</v>
      </c>
      <c r="B15" s="89" t="s">
        <v>128</v>
      </c>
      <c r="C15" s="89"/>
      <c r="D15" s="90" t="s">
        <v>129</v>
      </c>
      <c r="E15" s="16">
        <f t="shared" si="1"/>
        <v>349.61</v>
      </c>
      <c r="F15" s="16">
        <v>54.55</v>
      </c>
      <c r="G15" s="16">
        <v>54.55</v>
      </c>
      <c r="H15" s="16"/>
      <c r="I15" s="16"/>
      <c r="J15" s="16"/>
      <c r="K15" s="16"/>
      <c r="L15" s="16">
        <v>295.06</v>
      </c>
      <c r="M15" s="16">
        <v>295.06</v>
      </c>
      <c r="N15" s="16"/>
      <c r="O15" s="16"/>
      <c r="P15" s="16"/>
      <c r="Q15" s="16"/>
      <c r="R15" s="16"/>
      <c r="S15" s="16"/>
      <c r="T15" s="16"/>
      <c r="U15" s="192"/>
    </row>
    <row r="16" ht="27" customHeight="1" spans="1:21">
      <c r="A16" s="89" t="s">
        <v>126</v>
      </c>
      <c r="B16" s="89" t="s">
        <v>128</v>
      </c>
      <c r="C16" s="89" t="s">
        <v>119</v>
      </c>
      <c r="D16" s="90" t="s">
        <v>127</v>
      </c>
      <c r="E16" s="16">
        <f t="shared" si="1"/>
        <v>349.61</v>
      </c>
      <c r="F16" s="16">
        <v>54.55</v>
      </c>
      <c r="G16" s="16">
        <v>54.55</v>
      </c>
      <c r="H16" s="16"/>
      <c r="I16" s="16"/>
      <c r="J16" s="16"/>
      <c r="K16" s="16"/>
      <c r="L16" s="16">
        <v>295.06</v>
      </c>
      <c r="M16" s="16">
        <v>295.06</v>
      </c>
      <c r="N16" s="16"/>
      <c r="O16" s="16"/>
      <c r="P16" s="16"/>
      <c r="Q16" s="16"/>
      <c r="R16" s="16"/>
      <c r="S16" s="16"/>
      <c r="T16" s="16"/>
      <c r="U16" s="192"/>
    </row>
    <row r="17" ht="27" customHeight="1" spans="1:21">
      <c r="A17" s="91" t="s">
        <v>130</v>
      </c>
      <c r="B17" s="91"/>
      <c r="C17" s="91"/>
      <c r="D17" s="92" t="s">
        <v>131</v>
      </c>
      <c r="E17" s="16">
        <f t="shared" si="1"/>
        <v>68.93</v>
      </c>
      <c r="F17" s="16">
        <v>40.88</v>
      </c>
      <c r="G17" s="16">
        <v>40.88</v>
      </c>
      <c r="H17" s="16"/>
      <c r="I17" s="16"/>
      <c r="J17" s="16"/>
      <c r="K17" s="16"/>
      <c r="L17" s="16">
        <v>28.05</v>
      </c>
      <c r="M17" s="16">
        <v>28.05</v>
      </c>
      <c r="N17" s="16"/>
      <c r="O17" s="16"/>
      <c r="P17" s="16"/>
      <c r="Q17" s="16"/>
      <c r="R17" s="16"/>
      <c r="S17" s="16"/>
      <c r="T17" s="16"/>
      <c r="U17" s="192"/>
    </row>
    <row r="18" ht="27" customHeight="1" spans="1:21">
      <c r="A18" s="91" t="s">
        <v>130</v>
      </c>
      <c r="B18" s="91" t="s">
        <v>132</v>
      </c>
      <c r="C18" s="91"/>
      <c r="D18" s="92" t="s">
        <v>133</v>
      </c>
      <c r="E18" s="16">
        <f t="shared" si="1"/>
        <v>68.93</v>
      </c>
      <c r="F18" s="16">
        <v>40.88</v>
      </c>
      <c r="G18" s="16">
        <v>40.88</v>
      </c>
      <c r="H18" s="16"/>
      <c r="I18" s="16"/>
      <c r="J18" s="16"/>
      <c r="K18" s="16"/>
      <c r="L18" s="16">
        <v>28.05</v>
      </c>
      <c r="M18" s="16">
        <v>28.05</v>
      </c>
      <c r="N18" s="16"/>
      <c r="O18" s="16"/>
      <c r="P18" s="16"/>
      <c r="Q18" s="16"/>
      <c r="R18" s="16"/>
      <c r="S18" s="16"/>
      <c r="T18" s="16"/>
      <c r="U18" s="192"/>
    </row>
    <row r="19" ht="27" customHeight="1" spans="1:21">
      <c r="A19" s="91" t="s">
        <v>130</v>
      </c>
      <c r="B19" s="91" t="s">
        <v>132</v>
      </c>
      <c r="C19" s="91" t="s">
        <v>134</v>
      </c>
      <c r="D19" s="92" t="s">
        <v>135</v>
      </c>
      <c r="E19" s="16">
        <f t="shared" si="1"/>
        <v>68.93</v>
      </c>
      <c r="F19" s="16">
        <v>40.88</v>
      </c>
      <c r="G19" s="16">
        <v>40.88</v>
      </c>
      <c r="H19" s="16"/>
      <c r="I19" s="16"/>
      <c r="J19" s="16"/>
      <c r="K19" s="16"/>
      <c r="L19" s="16">
        <v>28.05</v>
      </c>
      <c r="M19" s="16">
        <v>28.05</v>
      </c>
      <c r="N19" s="16"/>
      <c r="O19" s="16"/>
      <c r="P19" s="16"/>
      <c r="Q19" s="16"/>
      <c r="R19" s="16"/>
      <c r="S19" s="16"/>
      <c r="T19" s="16"/>
      <c r="U19" s="192"/>
    </row>
    <row r="20" ht="27" customHeight="1" spans="1:21">
      <c r="A20" s="91" t="s">
        <v>136</v>
      </c>
      <c r="B20" s="91"/>
      <c r="C20" s="91"/>
      <c r="D20" s="92" t="s">
        <v>137</v>
      </c>
      <c r="E20" s="16">
        <f t="shared" ref="E20:E22" si="2">F20+L20</f>
        <v>181.4</v>
      </c>
      <c r="F20" s="16">
        <v>70.43</v>
      </c>
      <c r="G20" s="16">
        <v>70.43</v>
      </c>
      <c r="H20" s="16"/>
      <c r="I20" s="16"/>
      <c r="J20" s="16"/>
      <c r="K20" s="16"/>
      <c r="L20" s="16">
        <v>110.97</v>
      </c>
      <c r="M20" s="16">
        <v>110.97</v>
      </c>
      <c r="N20" s="16"/>
      <c r="O20" s="16"/>
      <c r="P20" s="16"/>
      <c r="Q20" s="16"/>
      <c r="R20" s="16"/>
      <c r="S20" s="16"/>
      <c r="T20" s="16"/>
      <c r="U20" s="192"/>
    </row>
    <row r="21" ht="27" customHeight="1" spans="1:21">
      <c r="A21" s="91" t="s">
        <v>136</v>
      </c>
      <c r="B21" s="91" t="s">
        <v>134</v>
      </c>
      <c r="C21" s="91"/>
      <c r="D21" s="92" t="s">
        <v>138</v>
      </c>
      <c r="E21" s="16">
        <f t="shared" si="2"/>
        <v>181.4</v>
      </c>
      <c r="F21" s="16">
        <v>70.43</v>
      </c>
      <c r="G21" s="16">
        <v>70.43</v>
      </c>
      <c r="H21" s="16"/>
      <c r="I21" s="16"/>
      <c r="J21" s="16"/>
      <c r="K21" s="16"/>
      <c r="L21" s="16">
        <v>110.97</v>
      </c>
      <c r="M21" s="16">
        <v>110.97</v>
      </c>
      <c r="N21" s="16"/>
      <c r="O21" s="16"/>
      <c r="P21" s="16"/>
      <c r="Q21" s="16"/>
      <c r="R21" s="16"/>
      <c r="S21" s="16"/>
      <c r="T21" s="16"/>
      <c r="U21" s="192"/>
    </row>
    <row r="22" ht="27" customHeight="1" spans="1:21">
      <c r="A22" s="91" t="s">
        <v>136</v>
      </c>
      <c r="B22" s="91" t="s">
        <v>134</v>
      </c>
      <c r="C22" s="91" t="s">
        <v>119</v>
      </c>
      <c r="D22" s="92" t="s">
        <v>138</v>
      </c>
      <c r="E22" s="16">
        <f t="shared" si="2"/>
        <v>181.4</v>
      </c>
      <c r="F22" s="16">
        <v>70.43</v>
      </c>
      <c r="G22" s="16">
        <v>70.43</v>
      </c>
      <c r="H22" s="16"/>
      <c r="I22" s="16"/>
      <c r="J22" s="16"/>
      <c r="K22" s="16"/>
      <c r="L22" s="16">
        <v>110.97</v>
      </c>
      <c r="M22" s="16">
        <v>110.97</v>
      </c>
      <c r="N22" s="16"/>
      <c r="O22" s="16"/>
      <c r="P22" s="16"/>
      <c r="Q22" s="16"/>
      <c r="R22" s="16"/>
      <c r="S22" s="16"/>
      <c r="T22" s="16"/>
      <c r="U22" s="192"/>
    </row>
    <row r="23" ht="27" customHeight="1" spans="1:21">
      <c r="A23" s="91" t="s">
        <v>139</v>
      </c>
      <c r="B23" s="91"/>
      <c r="C23" s="91"/>
      <c r="D23" s="92" t="s">
        <v>140</v>
      </c>
      <c r="E23" s="16">
        <f>E24+E26+E28</f>
        <v>322.73</v>
      </c>
      <c r="F23" s="16">
        <f t="shared" ref="F23:M23" si="3">F24+F26+F28</f>
        <v>139.03</v>
      </c>
      <c r="G23" s="16">
        <f t="shared" si="3"/>
        <v>139.03</v>
      </c>
      <c r="H23" s="16">
        <f t="shared" si="3"/>
        <v>0</v>
      </c>
      <c r="I23" s="16">
        <f t="shared" si="3"/>
        <v>0</v>
      </c>
      <c r="J23" s="16">
        <f t="shared" si="3"/>
        <v>0</v>
      </c>
      <c r="K23" s="16">
        <f t="shared" si="3"/>
        <v>0</v>
      </c>
      <c r="L23" s="16">
        <f t="shared" si="3"/>
        <v>183.7</v>
      </c>
      <c r="M23" s="16">
        <f t="shared" si="3"/>
        <v>183.7</v>
      </c>
      <c r="N23" s="16"/>
      <c r="O23" s="16"/>
      <c r="P23" s="16"/>
      <c r="Q23" s="16"/>
      <c r="R23" s="16"/>
      <c r="S23" s="16"/>
      <c r="T23" s="16"/>
      <c r="U23" s="192"/>
    </row>
    <row r="24" s="180" customFormat="1" ht="27" customHeight="1" spans="1:21">
      <c r="A24" s="91" t="s">
        <v>139</v>
      </c>
      <c r="B24" s="91" t="s">
        <v>119</v>
      </c>
      <c r="C24" s="91"/>
      <c r="D24" s="92" t="s">
        <v>141</v>
      </c>
      <c r="E24" s="16">
        <v>201.38</v>
      </c>
      <c r="F24" s="16">
        <v>69.12</v>
      </c>
      <c r="G24" s="16">
        <v>69.12</v>
      </c>
      <c r="H24" s="16"/>
      <c r="I24" s="16"/>
      <c r="J24" s="16"/>
      <c r="K24" s="16"/>
      <c r="L24" s="16">
        <v>132.26</v>
      </c>
      <c r="M24" s="16">
        <v>132.26</v>
      </c>
      <c r="N24" s="16"/>
      <c r="O24" s="16"/>
      <c r="P24" s="16"/>
      <c r="Q24" s="16"/>
      <c r="R24" s="16"/>
      <c r="S24" s="16"/>
      <c r="T24" s="16"/>
      <c r="U24" s="192"/>
    </row>
    <row r="25" s="180" customFormat="1" ht="27" customHeight="1" spans="1:21">
      <c r="A25" s="91" t="s">
        <v>139</v>
      </c>
      <c r="B25" s="91" t="s">
        <v>119</v>
      </c>
      <c r="C25" s="91" t="s">
        <v>142</v>
      </c>
      <c r="D25" s="92" t="s">
        <v>143</v>
      </c>
      <c r="E25" s="16">
        <v>201.38</v>
      </c>
      <c r="F25" s="16">
        <v>69.12</v>
      </c>
      <c r="G25" s="16">
        <v>69.12</v>
      </c>
      <c r="H25" s="16"/>
      <c r="I25" s="16"/>
      <c r="J25" s="16"/>
      <c r="K25" s="16"/>
      <c r="L25" s="16">
        <v>132.26</v>
      </c>
      <c r="M25" s="16">
        <v>132.26</v>
      </c>
      <c r="N25" s="16"/>
      <c r="O25" s="16"/>
      <c r="P25" s="16"/>
      <c r="Q25" s="16"/>
      <c r="R25" s="16"/>
      <c r="S25" s="16"/>
      <c r="T25" s="16"/>
      <c r="U25" s="192"/>
    </row>
    <row r="26" s="180" customFormat="1" ht="27" customHeight="1" spans="1:21">
      <c r="A26" s="91" t="s">
        <v>139</v>
      </c>
      <c r="B26" s="91" t="s">
        <v>144</v>
      </c>
      <c r="C26" s="91"/>
      <c r="D26" s="92" t="s">
        <v>145</v>
      </c>
      <c r="E26" s="16">
        <v>53.86</v>
      </c>
      <c r="F26" s="16">
        <v>26.2</v>
      </c>
      <c r="G26" s="16">
        <v>26.2</v>
      </c>
      <c r="H26" s="16"/>
      <c r="I26" s="16"/>
      <c r="J26" s="16"/>
      <c r="K26" s="16"/>
      <c r="L26" s="16">
        <v>27.66</v>
      </c>
      <c r="M26" s="16">
        <v>27.66</v>
      </c>
      <c r="N26" s="16"/>
      <c r="O26" s="16"/>
      <c r="P26" s="16"/>
      <c r="Q26" s="16"/>
      <c r="R26" s="16"/>
      <c r="S26" s="16"/>
      <c r="T26" s="16"/>
      <c r="U26" s="192"/>
    </row>
    <row r="27" s="180" customFormat="1" ht="27" customHeight="1" spans="1:21">
      <c r="A27" s="91" t="s">
        <v>139</v>
      </c>
      <c r="B27" s="91" t="s">
        <v>144</v>
      </c>
      <c r="C27" s="91" t="s">
        <v>142</v>
      </c>
      <c r="D27" s="92" t="s">
        <v>146</v>
      </c>
      <c r="E27" s="16">
        <v>53.86</v>
      </c>
      <c r="F27" s="16">
        <v>26.2</v>
      </c>
      <c r="G27" s="16">
        <v>26.2</v>
      </c>
      <c r="H27" s="16"/>
      <c r="I27" s="16"/>
      <c r="J27" s="16"/>
      <c r="K27" s="16"/>
      <c r="L27" s="16">
        <v>27.66</v>
      </c>
      <c r="M27" s="16">
        <v>27.66</v>
      </c>
      <c r="N27" s="16"/>
      <c r="O27" s="16"/>
      <c r="P27" s="16"/>
      <c r="Q27" s="16"/>
      <c r="R27" s="16"/>
      <c r="S27" s="16"/>
      <c r="T27" s="16"/>
      <c r="U27" s="192"/>
    </row>
    <row r="28" s="180" customFormat="1" ht="27" customHeight="1" spans="1:21">
      <c r="A28" s="91" t="s">
        <v>139</v>
      </c>
      <c r="B28" s="91" t="s">
        <v>117</v>
      </c>
      <c r="C28" s="91"/>
      <c r="D28" s="92" t="s">
        <v>147</v>
      </c>
      <c r="E28" s="16">
        <v>67.49</v>
      </c>
      <c r="F28" s="16">
        <v>43.71</v>
      </c>
      <c r="G28" s="16">
        <v>43.71</v>
      </c>
      <c r="H28" s="16"/>
      <c r="I28" s="16"/>
      <c r="J28" s="16"/>
      <c r="K28" s="16"/>
      <c r="L28" s="16">
        <v>23.78</v>
      </c>
      <c r="M28" s="16">
        <v>23.78</v>
      </c>
      <c r="N28" s="16"/>
      <c r="O28" s="16"/>
      <c r="P28" s="16"/>
      <c r="Q28" s="16"/>
      <c r="R28" s="16"/>
      <c r="S28" s="16"/>
      <c r="T28" s="16"/>
      <c r="U28" s="192"/>
    </row>
    <row r="29" s="180" customFormat="1" ht="27" customHeight="1" spans="1:21">
      <c r="A29" s="91" t="s">
        <v>139</v>
      </c>
      <c r="B29" s="91" t="s">
        <v>117</v>
      </c>
      <c r="C29" s="91" t="s">
        <v>142</v>
      </c>
      <c r="D29" s="92" t="s">
        <v>148</v>
      </c>
      <c r="E29" s="16">
        <v>67.49</v>
      </c>
      <c r="F29" s="16">
        <v>43.71</v>
      </c>
      <c r="G29" s="16">
        <v>43.71</v>
      </c>
      <c r="H29" s="16"/>
      <c r="I29" s="16"/>
      <c r="J29" s="16"/>
      <c r="K29" s="16"/>
      <c r="L29" s="16">
        <v>23.78</v>
      </c>
      <c r="M29" s="16">
        <v>23.78</v>
      </c>
      <c r="N29" s="16"/>
      <c r="O29" s="16"/>
      <c r="P29" s="16"/>
      <c r="Q29" s="16"/>
      <c r="R29" s="16"/>
      <c r="S29" s="16"/>
      <c r="T29" s="16"/>
      <c r="U29" s="192"/>
    </row>
    <row r="30" s="180" customFormat="1" ht="27" customHeight="1" spans="1:21">
      <c r="A30" s="91" t="s">
        <v>149</v>
      </c>
      <c r="B30" s="91"/>
      <c r="C30" s="91"/>
      <c r="D30" s="92" t="s">
        <v>150</v>
      </c>
      <c r="E30" s="16">
        <v>30.94</v>
      </c>
      <c r="F30" s="16">
        <v>15.9</v>
      </c>
      <c r="G30" s="16">
        <v>15.9</v>
      </c>
      <c r="H30" s="16"/>
      <c r="I30" s="16"/>
      <c r="J30" s="16"/>
      <c r="K30" s="16"/>
      <c r="L30" s="16">
        <v>15.04</v>
      </c>
      <c r="M30" s="16">
        <v>15.04</v>
      </c>
      <c r="N30" s="16"/>
      <c r="O30" s="16"/>
      <c r="P30" s="16"/>
      <c r="Q30" s="16"/>
      <c r="R30" s="16"/>
      <c r="S30" s="16"/>
      <c r="T30" s="16"/>
      <c r="U30" s="1"/>
    </row>
    <row r="31" s="180" customFormat="1" ht="27" customHeight="1" spans="1:21">
      <c r="A31" s="91" t="s">
        <v>149</v>
      </c>
      <c r="B31" s="91" t="s">
        <v>119</v>
      </c>
      <c r="C31" s="91"/>
      <c r="D31" s="92" t="s">
        <v>151</v>
      </c>
      <c r="E31" s="16">
        <v>30.94</v>
      </c>
      <c r="F31" s="16">
        <v>15.9</v>
      </c>
      <c r="G31" s="16">
        <v>15.9</v>
      </c>
      <c r="H31" s="16"/>
      <c r="I31" s="16"/>
      <c r="J31" s="16"/>
      <c r="K31" s="16"/>
      <c r="L31" s="16">
        <v>15.04</v>
      </c>
      <c r="M31" s="16">
        <v>15.04</v>
      </c>
      <c r="N31" s="16"/>
      <c r="O31" s="16"/>
      <c r="P31" s="16"/>
      <c r="Q31" s="16"/>
      <c r="R31" s="16"/>
      <c r="S31" s="16"/>
      <c r="T31" s="16"/>
      <c r="U31" s="1"/>
    </row>
    <row r="32" s="180" customFormat="1" ht="27" customHeight="1" spans="1:21">
      <c r="A32" s="91" t="s">
        <v>149</v>
      </c>
      <c r="B32" s="91" t="s">
        <v>119</v>
      </c>
      <c r="C32" s="91" t="s">
        <v>152</v>
      </c>
      <c r="D32" s="92" t="s">
        <v>143</v>
      </c>
      <c r="E32" s="16">
        <v>30.94</v>
      </c>
      <c r="F32" s="16">
        <v>15.9</v>
      </c>
      <c r="G32" s="16">
        <v>15.9</v>
      </c>
      <c r="H32" s="16"/>
      <c r="I32" s="16"/>
      <c r="J32" s="16"/>
      <c r="K32" s="16"/>
      <c r="L32" s="16">
        <v>15.04</v>
      </c>
      <c r="M32" s="16">
        <v>15.04</v>
      </c>
      <c r="N32" s="16"/>
      <c r="O32" s="16"/>
      <c r="P32" s="16"/>
      <c r="Q32" s="16"/>
      <c r="R32" s="16"/>
      <c r="S32" s="16"/>
      <c r="T32" s="16"/>
      <c r="U32" s="1"/>
    </row>
    <row r="33" s="180" customFormat="1" ht="27" customHeight="1" spans="1:21">
      <c r="A33" s="71" t="s">
        <v>153</v>
      </c>
      <c r="B33" s="71"/>
      <c r="C33" s="71"/>
      <c r="D33" s="90" t="s">
        <v>154</v>
      </c>
      <c r="E33" s="16">
        <v>45</v>
      </c>
      <c r="F33" s="190"/>
      <c r="G33" s="190"/>
      <c r="H33" s="190"/>
      <c r="I33" s="190"/>
      <c r="J33" s="190"/>
      <c r="K33" s="190"/>
      <c r="L33" s="191"/>
      <c r="M33" s="191"/>
      <c r="N33" s="190"/>
      <c r="O33" s="190">
        <v>45</v>
      </c>
      <c r="P33" s="190"/>
      <c r="Q33" s="190"/>
      <c r="R33" s="190"/>
      <c r="S33" s="190"/>
      <c r="T33" s="190"/>
      <c r="U33" s="192"/>
    </row>
    <row r="34" s="180" customFormat="1" ht="27" customHeight="1" spans="1:21">
      <c r="A34" s="71" t="s">
        <v>153</v>
      </c>
      <c r="B34" s="71" t="s">
        <v>134</v>
      </c>
      <c r="C34" s="71"/>
      <c r="D34" s="90" t="s">
        <v>154</v>
      </c>
      <c r="E34" s="16">
        <v>45</v>
      </c>
      <c r="F34" s="190"/>
      <c r="G34" s="190"/>
      <c r="H34" s="190"/>
      <c r="I34" s="190"/>
      <c r="J34" s="190"/>
      <c r="K34" s="190"/>
      <c r="L34" s="191"/>
      <c r="M34" s="191"/>
      <c r="N34" s="190"/>
      <c r="O34" s="190">
        <v>45</v>
      </c>
      <c r="P34" s="190"/>
      <c r="Q34" s="190"/>
      <c r="R34" s="190"/>
      <c r="S34" s="190"/>
      <c r="T34" s="190"/>
      <c r="U34" s="192"/>
    </row>
    <row r="35" s="180" customFormat="1" ht="27" customHeight="1" spans="1:21">
      <c r="A35" s="71" t="s">
        <v>153</v>
      </c>
      <c r="B35" s="71" t="s">
        <v>134</v>
      </c>
      <c r="C35" s="71" t="s">
        <v>155</v>
      </c>
      <c r="D35" s="92" t="s">
        <v>154</v>
      </c>
      <c r="E35" s="16">
        <v>45</v>
      </c>
      <c r="F35" s="190"/>
      <c r="G35" s="190"/>
      <c r="H35" s="190"/>
      <c r="I35" s="190"/>
      <c r="J35" s="190"/>
      <c r="K35" s="190"/>
      <c r="L35" s="191"/>
      <c r="M35" s="191"/>
      <c r="N35" s="190"/>
      <c r="O35" s="190">
        <v>45</v>
      </c>
      <c r="P35" s="190"/>
      <c r="Q35" s="190"/>
      <c r="R35" s="190"/>
      <c r="S35" s="190"/>
      <c r="T35" s="190"/>
      <c r="U35" s="192"/>
    </row>
    <row r="36" s="180" customFormat="1" ht="27" customHeight="1" spans="1:21">
      <c r="A36" s="1"/>
      <c r="B36" s="1"/>
      <c r="C36" s="1"/>
      <c r="D36" s="1"/>
      <c r="E36" s="1"/>
      <c r="F36" s="1"/>
      <c r="G36" s="1"/>
      <c r="H36" s="1"/>
      <c r="I36" s="1"/>
      <c r="J36" s="1"/>
      <c r="K36" s="1"/>
      <c r="L36" s="1"/>
      <c r="M36" s="1"/>
      <c r="N36" s="1"/>
      <c r="O36" s="1"/>
      <c r="P36" s="1"/>
      <c r="Q36" s="1"/>
      <c r="R36" s="1"/>
      <c r="S36" s="1"/>
      <c r="T36" s="1"/>
      <c r="U36" s="1"/>
    </row>
    <row r="37" s="180" customFormat="1" ht="27" customHeight="1" spans="1:21">
      <c r="A37" s="1"/>
      <c r="B37" s="1"/>
      <c r="C37" s="1"/>
      <c r="D37" s="1"/>
      <c r="E37" s="1"/>
      <c r="F37" s="1"/>
      <c r="G37" s="1"/>
      <c r="H37" s="1"/>
      <c r="I37" s="1"/>
      <c r="J37" s="1"/>
      <c r="K37" s="1"/>
      <c r="L37" s="1"/>
      <c r="M37" s="1"/>
      <c r="N37" s="1"/>
      <c r="O37" s="1"/>
      <c r="P37" s="1"/>
      <c r="Q37" s="1"/>
      <c r="R37" s="1"/>
      <c r="S37" s="1"/>
      <c r="T37" s="1"/>
      <c r="U37" s="1"/>
    </row>
    <row r="38" s="180" customFormat="1" ht="27" customHeight="1" spans="1:21">
      <c r="A38" s="1"/>
      <c r="B38" s="1"/>
      <c r="C38" s="1"/>
      <c r="D38" s="1"/>
      <c r="E38" s="1"/>
      <c r="F38" s="1"/>
      <c r="G38" s="1"/>
      <c r="H38" s="1"/>
      <c r="I38" s="1"/>
      <c r="J38" s="1"/>
      <c r="K38" s="1"/>
      <c r="L38" s="1"/>
      <c r="M38" s="1"/>
      <c r="N38" s="1"/>
      <c r="O38" s="1"/>
      <c r="P38" s="1"/>
      <c r="Q38" s="1"/>
      <c r="R38" s="1"/>
      <c r="S38" s="1"/>
      <c r="T38" s="1"/>
      <c r="U38" s="1"/>
    </row>
    <row r="39" s="180" customFormat="1" ht="27" customHeight="1" spans="1:21">
      <c r="A39" s="1"/>
      <c r="B39" s="1"/>
      <c r="C39" s="1"/>
      <c r="D39" s="1"/>
      <c r="E39" s="1"/>
      <c r="F39" s="1"/>
      <c r="G39" s="1"/>
      <c r="H39" s="1"/>
      <c r="I39" s="1"/>
      <c r="J39" s="1"/>
      <c r="K39" s="1"/>
      <c r="L39" s="1"/>
      <c r="M39" s="1"/>
      <c r="N39" s="1"/>
      <c r="O39" s="1"/>
      <c r="P39" s="1"/>
      <c r="Q39" s="1"/>
      <c r="R39" s="1"/>
      <c r="S39" s="1"/>
      <c r="T39" s="1"/>
      <c r="U39" s="1"/>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N5:N6"/>
    <mergeCell ref="O4:O6"/>
    <mergeCell ref="P5:P6"/>
    <mergeCell ref="Q5:Q6"/>
    <mergeCell ref="R5:R6"/>
    <mergeCell ref="S5:S6"/>
    <mergeCell ref="T5:T6"/>
  </mergeCells>
  <printOptions horizontalCentered="1"/>
  <pageMargins left="0.196527777777778" right="0.196527777777778" top="0.21875" bottom="0.159027777777778" header="0" footer="0"/>
  <pageSetup paperSize="9" scale="66" orientation="landscape"/>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5"/>
  <sheetViews>
    <sheetView showGridLines="0" showZeros="0" workbookViewId="0">
      <selection activeCell="F6" sqref="F6"/>
    </sheetView>
  </sheetViews>
  <sheetFormatPr defaultColWidth="9.16666666666667" defaultRowHeight="23.25" customHeight="1"/>
  <cols>
    <col min="1" max="1" width="24.1666666666667" customWidth="1"/>
    <col min="2" max="2" width="15.3333333333333" customWidth="1"/>
    <col min="3" max="3" width="13.8333333333333" customWidth="1"/>
    <col min="4" max="4" width="12.5" customWidth="1"/>
    <col min="5" max="6" width="10.6666666666667" customWidth="1"/>
    <col min="7" max="7" width="12" customWidth="1"/>
    <col min="8" max="9" width="13.1666666666667" customWidth="1"/>
    <col min="10" max="10" width="29.3333333333333" customWidth="1"/>
    <col min="11" max="11" width="15" customWidth="1"/>
    <col min="12" max="13" width="29.8333333333333" customWidth="1"/>
  </cols>
  <sheetData>
    <row r="1" customHeight="1" spans="1:13">
      <c r="A1" s="2" t="s">
        <v>329</v>
      </c>
      <c r="M1" s="21"/>
    </row>
    <row r="2" customHeight="1" spans="1:13">
      <c r="A2" s="3" t="s">
        <v>330</v>
      </c>
      <c r="B2" s="3"/>
      <c r="C2" s="3"/>
      <c r="D2" s="3"/>
      <c r="E2" s="3"/>
      <c r="F2" s="3"/>
      <c r="G2" s="3"/>
      <c r="H2" s="3"/>
      <c r="I2" s="3"/>
      <c r="J2" s="3"/>
      <c r="K2" s="3"/>
      <c r="L2" s="3"/>
      <c r="M2" s="3"/>
    </row>
    <row r="3" customHeight="1" spans="1:13">
      <c r="A3" s="4" t="s">
        <v>106</v>
      </c>
      <c r="B3" s="4"/>
      <c r="C3" s="4"/>
      <c r="D3" s="4"/>
      <c r="E3" s="4"/>
      <c r="F3" s="4"/>
      <c r="G3" s="4"/>
      <c r="H3" s="4"/>
      <c r="I3" s="4"/>
      <c r="J3" s="4"/>
      <c r="K3" s="4"/>
      <c r="L3" s="4"/>
      <c r="M3" s="22" t="s">
        <v>84</v>
      </c>
    </row>
    <row r="4" customHeight="1" spans="1:14">
      <c r="A4" s="5" t="s">
        <v>331</v>
      </c>
      <c r="B4" s="6" t="s">
        <v>332</v>
      </c>
      <c r="C4" s="7"/>
      <c r="D4" s="7"/>
      <c r="E4" s="7"/>
      <c r="F4" s="7"/>
      <c r="G4" s="7"/>
      <c r="H4" s="8"/>
      <c r="I4" s="23"/>
      <c r="J4" s="24" t="s">
        <v>333</v>
      </c>
      <c r="K4" s="9" t="s">
        <v>334</v>
      </c>
      <c r="L4" s="9" t="s">
        <v>335</v>
      </c>
      <c r="M4" s="9"/>
      <c r="N4" s="25"/>
    </row>
    <row r="5" customHeight="1" spans="1:14">
      <c r="A5" s="9"/>
      <c r="B5" s="10" t="s">
        <v>310</v>
      </c>
      <c r="C5" s="9" t="s">
        <v>336</v>
      </c>
      <c r="D5" s="9"/>
      <c r="E5" s="9"/>
      <c r="F5" s="9"/>
      <c r="G5" s="9"/>
      <c r="H5" s="11" t="s">
        <v>337</v>
      </c>
      <c r="I5" s="26"/>
      <c r="J5" s="14"/>
      <c r="K5" s="9"/>
      <c r="L5" s="9" t="s">
        <v>338</v>
      </c>
      <c r="M5" s="9" t="s">
        <v>339</v>
      </c>
      <c r="N5" s="25"/>
    </row>
    <row r="6" ht="47.25" customHeight="1" spans="1:14">
      <c r="A6" s="9"/>
      <c r="B6" s="9"/>
      <c r="C6" s="12" t="s">
        <v>255</v>
      </c>
      <c r="D6" s="12" t="s">
        <v>90</v>
      </c>
      <c r="E6" s="13" t="s">
        <v>340</v>
      </c>
      <c r="F6" s="12" t="s">
        <v>341</v>
      </c>
      <c r="G6" s="12" t="s">
        <v>342</v>
      </c>
      <c r="H6" s="14" t="s">
        <v>159</v>
      </c>
      <c r="I6" s="14" t="s">
        <v>160</v>
      </c>
      <c r="J6" s="27"/>
      <c r="K6" s="9"/>
      <c r="L6" s="9"/>
      <c r="M6" s="9"/>
      <c r="N6" s="25"/>
    </row>
    <row r="7" s="1" customFormat="1" ht="23.1" customHeight="1" spans="1:14">
      <c r="A7" s="15" t="s">
        <v>105</v>
      </c>
      <c r="B7" s="16">
        <v>2414.58</v>
      </c>
      <c r="C7" s="16">
        <v>1270.3</v>
      </c>
      <c r="D7" s="17"/>
      <c r="E7" s="18"/>
      <c r="F7" s="19"/>
      <c r="G7" s="19">
        <v>1144.28</v>
      </c>
      <c r="H7" s="16">
        <v>1050.25</v>
      </c>
      <c r="I7" s="17">
        <v>1364.33</v>
      </c>
      <c r="J7" s="17"/>
      <c r="K7" s="28"/>
      <c r="L7" s="29"/>
      <c r="M7" s="28"/>
      <c r="N7" s="30"/>
    </row>
    <row r="8" ht="150" customHeight="1" spans="1:14">
      <c r="A8" s="15" t="s">
        <v>343</v>
      </c>
      <c r="B8" s="16">
        <v>2116.82</v>
      </c>
      <c r="C8" s="16">
        <v>978.14</v>
      </c>
      <c r="D8" s="17"/>
      <c r="E8" s="18"/>
      <c r="F8" s="19"/>
      <c r="G8" s="19">
        <v>1138.68</v>
      </c>
      <c r="H8" s="16">
        <v>1219.38</v>
      </c>
      <c r="I8" s="17">
        <v>897.44</v>
      </c>
      <c r="J8" s="31" t="s">
        <v>344</v>
      </c>
      <c r="K8" s="32">
        <v>1</v>
      </c>
      <c r="L8" s="28">
        <v>2116.82</v>
      </c>
      <c r="M8" s="33">
        <v>1</v>
      </c>
      <c r="N8" s="34"/>
    </row>
    <row r="9" ht="23.1" customHeight="1" spans="2:11">
      <c r="B9" s="20"/>
      <c r="C9" s="20"/>
      <c r="D9" s="20"/>
      <c r="E9" s="20"/>
      <c r="F9" s="20"/>
      <c r="G9" s="20"/>
      <c r="H9" s="20"/>
      <c r="I9" s="20"/>
      <c r="J9" s="20"/>
      <c r="K9" s="20"/>
    </row>
    <row r="10" ht="23.1" customHeight="1" spans="4:10">
      <c r="D10" s="20"/>
      <c r="E10" s="20"/>
      <c r="F10" s="20"/>
      <c r="G10" s="20"/>
      <c r="H10" s="20"/>
      <c r="J10" s="20"/>
    </row>
    <row r="11" ht="23.1" customHeight="1" spans="5:7">
      <c r="E11" s="20"/>
      <c r="F11" s="20"/>
      <c r="G11" s="20"/>
    </row>
    <row r="12" ht="23.1" customHeight="1"/>
    <row r="13" ht="23.1" customHeight="1"/>
    <row r="14" ht="23.1" customHeight="1"/>
    <row r="15" ht="23.1" customHeight="1" spans="13:13">
      <c r="M15" s="20"/>
    </row>
  </sheetData>
  <mergeCells count="9">
    <mergeCell ref="L4:M4"/>
    <mergeCell ref="C5:G5"/>
    <mergeCell ref="H5:I5"/>
    <mergeCell ref="A4:A6"/>
    <mergeCell ref="B5:B6"/>
    <mergeCell ref="J4:J6"/>
    <mergeCell ref="K4:K6"/>
    <mergeCell ref="L5:L6"/>
    <mergeCell ref="M5:M6"/>
  </mergeCells>
  <printOptions horizontalCentered="1" verticalCentered="1"/>
  <pageMargins left="0.590277777777778" right="0.393055555555556" top="0.46875" bottom="0.393055555555556" header="0.511805555555556" footer="0.511805555555556"/>
  <pageSetup paperSize="9" scale="70" orientation="landscape"/>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2"/>
  <sheetViews>
    <sheetView showGridLines="0" showZeros="0" zoomScale="85" zoomScaleNormal="85" workbookViewId="0">
      <selection activeCell="G10" sqref="G10:H10"/>
    </sheetView>
  </sheetViews>
  <sheetFormatPr defaultColWidth="9.16666666666667" defaultRowHeight="12.75" customHeight="1"/>
  <cols>
    <col min="1" max="1" width="11.3333333333333" style="1" customWidth="1"/>
    <col min="2" max="3" width="7.5" style="1" customWidth="1"/>
    <col min="4" max="4" width="29.1666666666667" style="1" customWidth="1"/>
    <col min="5" max="5" width="13" style="1" customWidth="1"/>
    <col min="6" max="6" width="11.8333333333333" style="1" customWidth="1"/>
    <col min="7" max="7" width="12.8333333333333" style="1" customWidth="1"/>
    <col min="8" max="8" width="12.1666666666667" style="1" customWidth="1"/>
    <col min="9" max="9" width="11.1666666666667" style="1" customWidth="1"/>
    <col min="10" max="10" width="11.8333333333333" style="1" customWidth="1"/>
    <col min="11" max="13" width="12.3333333333333" style="1" customWidth="1"/>
    <col min="14" max="14" width="10" style="1" customWidth="1"/>
    <col min="15" max="16" width="13.6666666666667" style="1" customWidth="1"/>
    <col min="17" max="17" width="11.5" style="1" customWidth="1"/>
    <col min="18" max="16384" width="9.16666666666667" style="1"/>
  </cols>
  <sheetData>
    <row r="1" ht="25.5" customHeight="1" spans="1:18">
      <c r="A1" s="181" t="s">
        <v>156</v>
      </c>
      <c r="B1" s="80"/>
      <c r="C1" s="80"/>
      <c r="D1" s="80"/>
      <c r="E1" s="80"/>
      <c r="F1" s="80"/>
      <c r="G1" s="80"/>
      <c r="H1" s="80"/>
      <c r="I1" s="80"/>
      <c r="J1" s="80"/>
      <c r="K1" s="80"/>
      <c r="L1" s="80"/>
      <c r="M1" s="80"/>
      <c r="N1" s="80"/>
      <c r="O1" s="80"/>
      <c r="P1" s="80"/>
      <c r="Q1" s="80"/>
      <c r="R1" s="55"/>
    </row>
    <row r="2" ht="25.5" customHeight="1" spans="1:18">
      <c r="A2" s="182" t="s">
        <v>157</v>
      </c>
      <c r="B2" s="182"/>
      <c r="C2" s="182"/>
      <c r="D2" s="182"/>
      <c r="E2" s="182"/>
      <c r="F2" s="182"/>
      <c r="G2" s="182"/>
      <c r="H2" s="182"/>
      <c r="I2" s="182"/>
      <c r="J2" s="182"/>
      <c r="K2" s="182"/>
      <c r="L2" s="182"/>
      <c r="M2" s="182"/>
      <c r="N2" s="182"/>
      <c r="O2" s="182"/>
      <c r="P2" s="182"/>
      <c r="Q2" s="182"/>
      <c r="R2" s="55"/>
    </row>
    <row r="3" ht="25.5" customHeight="1" spans="1:18">
      <c r="A3" s="107" t="s">
        <v>2</v>
      </c>
      <c r="B3" s="107"/>
      <c r="C3" s="107"/>
      <c r="D3" s="107"/>
      <c r="E3" s="107"/>
      <c r="F3" s="107"/>
      <c r="G3" s="107"/>
      <c r="H3" s="107"/>
      <c r="I3" s="80"/>
      <c r="J3" s="80"/>
      <c r="K3" s="80"/>
      <c r="L3" s="80"/>
      <c r="M3" s="80"/>
      <c r="N3" s="80"/>
      <c r="O3" s="80" t="s">
        <v>84</v>
      </c>
      <c r="P3" s="80"/>
      <c r="Q3" s="80"/>
      <c r="R3" s="55"/>
    </row>
    <row r="4" ht="25.5" customHeight="1" spans="1:18">
      <c r="A4" s="143" t="s">
        <v>158</v>
      </c>
      <c r="B4" s="143"/>
      <c r="C4" s="143"/>
      <c r="D4" s="143"/>
      <c r="E4" s="141" t="s">
        <v>159</v>
      </c>
      <c r="F4" s="152"/>
      <c r="G4" s="141"/>
      <c r="H4" s="136"/>
      <c r="I4" s="67" t="s">
        <v>160</v>
      </c>
      <c r="J4" s="67"/>
      <c r="K4" s="67"/>
      <c r="L4" s="67"/>
      <c r="M4" s="67"/>
      <c r="N4" s="67"/>
      <c r="O4" s="67"/>
      <c r="P4" s="67"/>
      <c r="Q4" s="98"/>
      <c r="R4" s="55"/>
    </row>
    <row r="5" ht="25.5" customHeight="1" spans="1:18">
      <c r="A5" s="67" t="s">
        <v>110</v>
      </c>
      <c r="B5" s="67"/>
      <c r="C5" s="67"/>
      <c r="D5" s="98" t="s">
        <v>111</v>
      </c>
      <c r="E5" s="98" t="s">
        <v>105</v>
      </c>
      <c r="F5" s="98" t="s">
        <v>161</v>
      </c>
      <c r="G5" s="98" t="s">
        <v>162</v>
      </c>
      <c r="H5" s="98" t="s">
        <v>163</v>
      </c>
      <c r="I5" s="98" t="s">
        <v>105</v>
      </c>
      <c r="J5" s="98" t="s">
        <v>164</v>
      </c>
      <c r="K5" s="99" t="s">
        <v>165</v>
      </c>
      <c r="L5" s="100" t="s">
        <v>166</v>
      </c>
      <c r="M5" s="101" t="s">
        <v>167</v>
      </c>
      <c r="N5" s="99" t="s">
        <v>168</v>
      </c>
      <c r="O5" s="98" t="s">
        <v>169</v>
      </c>
      <c r="P5" s="129" t="s">
        <v>170</v>
      </c>
      <c r="Q5" s="67" t="s">
        <v>154</v>
      </c>
      <c r="R5" s="55"/>
    </row>
    <row r="6" ht="49.5" customHeight="1" spans="1:18">
      <c r="A6" s="98" t="s">
        <v>112</v>
      </c>
      <c r="B6" s="98" t="s">
        <v>113</v>
      </c>
      <c r="C6" s="98" t="s">
        <v>114</v>
      </c>
      <c r="D6" s="102"/>
      <c r="E6" s="102"/>
      <c r="F6" s="102"/>
      <c r="G6" s="102"/>
      <c r="H6" s="102"/>
      <c r="I6" s="102"/>
      <c r="J6" s="102"/>
      <c r="K6" s="103"/>
      <c r="L6" s="104"/>
      <c r="M6" s="105"/>
      <c r="N6" s="103"/>
      <c r="O6" s="102"/>
      <c r="P6" s="183"/>
      <c r="Q6" s="67"/>
      <c r="R6" s="55"/>
    </row>
    <row r="7" ht="23.1" customHeight="1" spans="1:18">
      <c r="A7" s="86"/>
      <c r="B7" s="86"/>
      <c r="C7" s="86"/>
      <c r="D7" s="87" t="s">
        <v>105</v>
      </c>
      <c r="E7" s="88">
        <f>E8+E11+E14+E17+E20+E23+E30</f>
        <v>1219.38</v>
      </c>
      <c r="F7" s="88">
        <f t="shared" ref="F7:Q7" si="0">F8+F11+F14+F17+F20+F23+F30</f>
        <v>634.25</v>
      </c>
      <c r="G7" s="88">
        <f t="shared" si="0"/>
        <v>329.99</v>
      </c>
      <c r="H7" s="88">
        <f t="shared" si="0"/>
        <v>255.14</v>
      </c>
      <c r="I7" s="88">
        <f t="shared" si="0"/>
        <v>897.44</v>
      </c>
      <c r="J7" s="88">
        <f t="shared" si="0"/>
        <v>259</v>
      </c>
      <c r="K7" s="88">
        <f t="shared" si="0"/>
        <v>322.18</v>
      </c>
      <c r="L7" s="88">
        <f t="shared" si="0"/>
        <v>5.6</v>
      </c>
      <c r="M7" s="88">
        <f t="shared" si="0"/>
        <v>10</v>
      </c>
      <c r="N7" s="88"/>
      <c r="O7" s="88">
        <f t="shared" si="0"/>
        <v>255.66</v>
      </c>
      <c r="P7" s="88">
        <f t="shared" si="0"/>
        <v>0</v>
      </c>
      <c r="Q7" s="88">
        <f t="shared" si="0"/>
        <v>45</v>
      </c>
      <c r="R7" s="55"/>
    </row>
    <row r="8" ht="23.1" customHeight="1" spans="1:18">
      <c r="A8" s="89" t="s">
        <v>115</v>
      </c>
      <c r="B8" s="89"/>
      <c r="C8" s="89"/>
      <c r="D8" s="90" t="s">
        <v>116</v>
      </c>
      <c r="E8" s="17">
        <f t="shared" ref="E8:E12" si="1">SUM(F8:H8)</f>
        <v>654.77</v>
      </c>
      <c r="F8" s="17">
        <v>277.87</v>
      </c>
      <c r="G8" s="17">
        <v>211.2</v>
      </c>
      <c r="H8" s="17">
        <v>165.7</v>
      </c>
      <c r="I8" s="17">
        <f t="shared" ref="I8:I12" si="2">SUM(J8:Q8)</f>
        <v>467.44</v>
      </c>
      <c r="J8" s="17">
        <v>141</v>
      </c>
      <c r="K8" s="17">
        <v>20.18</v>
      </c>
      <c r="L8" s="17">
        <v>5.6</v>
      </c>
      <c r="M8" s="17">
        <v>10</v>
      </c>
      <c r="N8" s="17"/>
      <c r="O8" s="17">
        <v>245.66</v>
      </c>
      <c r="P8" s="17"/>
      <c r="Q8" s="16">
        <v>45</v>
      </c>
      <c r="R8" s="55"/>
    </row>
    <row r="9" ht="23.1" customHeight="1" spans="1:18">
      <c r="A9" s="89" t="s">
        <v>115</v>
      </c>
      <c r="B9" s="89" t="s">
        <v>117</v>
      </c>
      <c r="C9" s="89"/>
      <c r="D9" s="90" t="s">
        <v>118</v>
      </c>
      <c r="E9" s="17">
        <f t="shared" si="1"/>
        <v>654.77</v>
      </c>
      <c r="F9" s="17">
        <v>277.87</v>
      </c>
      <c r="G9" s="17">
        <v>211.2</v>
      </c>
      <c r="H9" s="17">
        <v>165.7</v>
      </c>
      <c r="I9" s="17">
        <f t="shared" si="2"/>
        <v>467.44</v>
      </c>
      <c r="J9" s="17">
        <v>141</v>
      </c>
      <c r="K9" s="17">
        <v>20.18</v>
      </c>
      <c r="L9" s="17">
        <v>5.6</v>
      </c>
      <c r="M9" s="17">
        <v>10</v>
      </c>
      <c r="N9" s="17"/>
      <c r="O9" s="17">
        <v>245.66</v>
      </c>
      <c r="P9" s="17"/>
      <c r="Q9" s="16">
        <v>45</v>
      </c>
      <c r="R9" s="55"/>
    </row>
    <row r="10" ht="23.1" customHeight="1" spans="1:18">
      <c r="A10" s="89" t="s">
        <v>115</v>
      </c>
      <c r="B10" s="89" t="s">
        <v>117</v>
      </c>
      <c r="C10" s="89" t="s">
        <v>119</v>
      </c>
      <c r="D10" s="90" t="s">
        <v>120</v>
      </c>
      <c r="E10" s="17">
        <f t="shared" si="1"/>
        <v>654.77</v>
      </c>
      <c r="F10" s="17">
        <v>277.87</v>
      </c>
      <c r="G10" s="17">
        <v>211.2</v>
      </c>
      <c r="H10" s="17">
        <v>165.7</v>
      </c>
      <c r="I10" s="17">
        <f t="shared" si="2"/>
        <v>467.44</v>
      </c>
      <c r="J10" s="17">
        <v>141</v>
      </c>
      <c r="K10" s="17">
        <v>20.18</v>
      </c>
      <c r="L10" s="17">
        <v>5.6</v>
      </c>
      <c r="M10" s="17">
        <v>10</v>
      </c>
      <c r="N10" s="17"/>
      <c r="O10" s="17">
        <v>245.66</v>
      </c>
      <c r="P10" s="17"/>
      <c r="Q10" s="16">
        <v>45</v>
      </c>
      <c r="R10" s="55"/>
    </row>
    <row r="11" ht="23.1" customHeight="1" spans="1:18">
      <c r="A11" s="89" t="s">
        <v>121</v>
      </c>
      <c r="B11" s="89"/>
      <c r="C11" s="89"/>
      <c r="D11" s="90" t="s">
        <v>122</v>
      </c>
      <c r="E11" s="17">
        <f t="shared" si="1"/>
        <v>31</v>
      </c>
      <c r="F11" s="17">
        <v>24.83</v>
      </c>
      <c r="G11" s="17">
        <v>5.54</v>
      </c>
      <c r="H11" s="17">
        <v>0.63</v>
      </c>
      <c r="I11" s="17">
        <f t="shared" si="2"/>
        <v>10</v>
      </c>
      <c r="J11" s="17">
        <v>8</v>
      </c>
      <c r="K11" s="17">
        <v>2</v>
      </c>
      <c r="L11" s="17"/>
      <c r="M11" s="17"/>
      <c r="N11" s="17"/>
      <c r="O11" s="17"/>
      <c r="P11" s="17"/>
      <c r="Q11" s="16"/>
      <c r="R11" s="55"/>
    </row>
    <row r="12" ht="23.1" customHeight="1" spans="1:18">
      <c r="A12" s="89" t="s">
        <v>121</v>
      </c>
      <c r="B12" s="89" t="s">
        <v>119</v>
      </c>
      <c r="C12" s="89"/>
      <c r="D12" s="90" t="s">
        <v>123</v>
      </c>
      <c r="E12" s="17">
        <f t="shared" si="1"/>
        <v>34</v>
      </c>
      <c r="F12" s="17">
        <v>24.83</v>
      </c>
      <c r="G12" s="17">
        <v>5.54</v>
      </c>
      <c r="H12" s="17">
        <v>3.63</v>
      </c>
      <c r="I12" s="17">
        <f t="shared" si="2"/>
        <v>10</v>
      </c>
      <c r="J12" s="17">
        <v>8</v>
      </c>
      <c r="K12" s="17">
        <v>2</v>
      </c>
      <c r="L12" s="17"/>
      <c r="M12" s="17"/>
      <c r="N12" s="17"/>
      <c r="O12" s="17"/>
      <c r="P12" s="17"/>
      <c r="Q12" s="16"/>
      <c r="R12" s="55"/>
    </row>
    <row r="13" ht="23.1" customHeight="1" spans="1:18">
      <c r="A13" s="89" t="s">
        <v>121</v>
      </c>
      <c r="B13" s="89" t="s">
        <v>119</v>
      </c>
      <c r="C13" s="89" t="s">
        <v>124</v>
      </c>
      <c r="D13" s="90" t="s">
        <v>125</v>
      </c>
      <c r="E13" s="17">
        <f t="shared" ref="E13:E16" si="3">SUM(F13:H13)</f>
        <v>34</v>
      </c>
      <c r="F13" s="17">
        <v>24.83</v>
      </c>
      <c r="G13" s="17">
        <v>5.54</v>
      </c>
      <c r="H13" s="17">
        <v>3.63</v>
      </c>
      <c r="I13" s="17">
        <f t="shared" ref="I13:I16" si="4">SUM(J13:Q13)</f>
        <v>10</v>
      </c>
      <c r="J13" s="17">
        <v>8</v>
      </c>
      <c r="K13" s="17">
        <v>2</v>
      </c>
      <c r="L13" s="17"/>
      <c r="M13" s="17"/>
      <c r="N13" s="17"/>
      <c r="O13" s="17"/>
      <c r="P13" s="17"/>
      <c r="Q13" s="16"/>
      <c r="R13" s="55"/>
    </row>
    <row r="14" ht="23.1" customHeight="1" spans="1:18">
      <c r="A14" s="89" t="s">
        <v>126</v>
      </c>
      <c r="B14" s="89"/>
      <c r="C14" s="89"/>
      <c r="D14" s="90" t="s">
        <v>127</v>
      </c>
      <c r="E14" s="17">
        <f t="shared" si="3"/>
        <v>109.61</v>
      </c>
      <c r="F14" s="17">
        <v>56.35</v>
      </c>
      <c r="G14" s="17">
        <v>22.23</v>
      </c>
      <c r="H14" s="17">
        <v>31.03</v>
      </c>
      <c r="I14" s="17">
        <f t="shared" si="4"/>
        <v>240</v>
      </c>
      <c r="J14" s="17">
        <v>30</v>
      </c>
      <c r="K14" s="17">
        <v>210</v>
      </c>
      <c r="L14" s="17"/>
      <c r="M14" s="17"/>
      <c r="N14" s="17"/>
      <c r="O14" s="17"/>
      <c r="P14" s="17"/>
      <c r="Q14" s="16"/>
      <c r="R14" s="55"/>
    </row>
    <row r="15" ht="23.1" customHeight="1" spans="1:18">
      <c r="A15" s="89" t="s">
        <v>126</v>
      </c>
      <c r="B15" s="89" t="s">
        <v>128</v>
      </c>
      <c r="C15" s="89"/>
      <c r="D15" s="90" t="s">
        <v>127</v>
      </c>
      <c r="E15" s="17">
        <f t="shared" si="3"/>
        <v>109.61</v>
      </c>
      <c r="F15" s="17">
        <v>56.35</v>
      </c>
      <c r="G15" s="17">
        <v>22.23</v>
      </c>
      <c r="H15" s="17">
        <v>31.03</v>
      </c>
      <c r="I15" s="17">
        <f t="shared" si="4"/>
        <v>240</v>
      </c>
      <c r="J15" s="17">
        <v>30</v>
      </c>
      <c r="K15" s="17">
        <v>210</v>
      </c>
      <c r="L15" s="17"/>
      <c r="M15" s="17"/>
      <c r="N15" s="17"/>
      <c r="O15" s="17"/>
      <c r="P15" s="17"/>
      <c r="Q15" s="16"/>
      <c r="R15" s="55"/>
    </row>
    <row r="16" ht="23.1" customHeight="1" spans="1:18">
      <c r="A16" s="89" t="s">
        <v>126</v>
      </c>
      <c r="B16" s="89" t="s">
        <v>128</v>
      </c>
      <c r="C16" s="89" t="s">
        <v>119</v>
      </c>
      <c r="D16" s="90" t="s">
        <v>127</v>
      </c>
      <c r="E16" s="17">
        <f t="shared" si="3"/>
        <v>109.61</v>
      </c>
      <c r="F16" s="17">
        <v>56.35</v>
      </c>
      <c r="G16" s="17">
        <v>22.23</v>
      </c>
      <c r="H16" s="17">
        <v>31.03</v>
      </c>
      <c r="I16" s="17">
        <f t="shared" si="4"/>
        <v>240</v>
      </c>
      <c r="J16" s="17">
        <v>30</v>
      </c>
      <c r="K16" s="17">
        <v>210</v>
      </c>
      <c r="L16" s="17"/>
      <c r="M16" s="17"/>
      <c r="N16" s="17"/>
      <c r="O16" s="17"/>
      <c r="P16" s="17"/>
      <c r="Q16" s="16"/>
      <c r="R16" s="55"/>
    </row>
    <row r="17" ht="23.1" customHeight="1" spans="1:18">
      <c r="A17" s="91" t="s">
        <v>130</v>
      </c>
      <c r="B17" s="91"/>
      <c r="C17" s="91"/>
      <c r="D17" s="92" t="s">
        <v>131</v>
      </c>
      <c r="E17" s="17">
        <f t="shared" ref="E17:E19" si="5">SUM(F17:H17)</f>
        <v>68.93</v>
      </c>
      <c r="F17" s="17">
        <v>40.88</v>
      </c>
      <c r="G17" s="17">
        <v>19.18</v>
      </c>
      <c r="H17" s="17">
        <v>8.87</v>
      </c>
      <c r="I17" s="17"/>
      <c r="J17" s="17"/>
      <c r="K17" s="17"/>
      <c r="L17" s="17"/>
      <c r="M17" s="17"/>
      <c r="N17" s="17"/>
      <c r="O17" s="17"/>
      <c r="P17" s="17"/>
      <c r="Q17" s="16"/>
      <c r="R17" s="55"/>
    </row>
    <row r="18" s="180" customFormat="1" ht="23.1" customHeight="1" spans="1:18">
      <c r="A18" s="91" t="s">
        <v>130</v>
      </c>
      <c r="B18" s="91" t="s">
        <v>132</v>
      </c>
      <c r="C18" s="91"/>
      <c r="D18" s="92" t="s">
        <v>133</v>
      </c>
      <c r="E18" s="17">
        <f t="shared" si="5"/>
        <v>68.93</v>
      </c>
      <c r="F18" s="17">
        <v>40.88</v>
      </c>
      <c r="G18" s="17">
        <v>19.18</v>
      </c>
      <c r="H18" s="17">
        <v>8.87</v>
      </c>
      <c r="I18" s="17"/>
      <c r="J18" s="17"/>
      <c r="K18" s="17"/>
      <c r="L18" s="17"/>
      <c r="M18" s="17"/>
      <c r="N18" s="17"/>
      <c r="O18" s="17"/>
      <c r="P18" s="17"/>
      <c r="Q18" s="16"/>
      <c r="R18" s="184"/>
    </row>
    <row r="19" s="180" customFormat="1" ht="23.1" customHeight="1" spans="1:18">
      <c r="A19" s="91" t="s">
        <v>130</v>
      </c>
      <c r="B19" s="91" t="s">
        <v>132</v>
      </c>
      <c r="C19" s="91" t="s">
        <v>134</v>
      </c>
      <c r="D19" s="92" t="s">
        <v>135</v>
      </c>
      <c r="E19" s="17">
        <f t="shared" si="5"/>
        <v>68.93</v>
      </c>
      <c r="F19" s="17">
        <v>40.88</v>
      </c>
      <c r="G19" s="17">
        <v>19.18</v>
      </c>
      <c r="H19" s="17">
        <v>8.87</v>
      </c>
      <c r="I19" s="17"/>
      <c r="J19" s="17"/>
      <c r="K19" s="17"/>
      <c r="L19" s="17"/>
      <c r="M19" s="17"/>
      <c r="N19" s="17"/>
      <c r="O19" s="17"/>
      <c r="P19" s="17"/>
      <c r="Q19" s="16"/>
      <c r="R19" s="184"/>
    </row>
    <row r="20" s="180" customFormat="1" ht="23.1" customHeight="1" spans="1:18">
      <c r="A20" s="91" t="s">
        <v>136</v>
      </c>
      <c r="B20" s="91"/>
      <c r="C20" s="91"/>
      <c r="D20" s="92" t="s">
        <v>137</v>
      </c>
      <c r="E20" s="17">
        <f t="shared" ref="E20:E22" si="6">SUM(F20:H20)</f>
        <v>101.4</v>
      </c>
      <c r="F20" s="17">
        <v>72.79</v>
      </c>
      <c r="G20" s="17">
        <v>22.53</v>
      </c>
      <c r="H20" s="17">
        <v>6.08</v>
      </c>
      <c r="I20" s="17">
        <v>80</v>
      </c>
      <c r="J20" s="17">
        <v>60</v>
      </c>
      <c r="K20" s="17">
        <v>10</v>
      </c>
      <c r="L20" s="17"/>
      <c r="M20" s="17"/>
      <c r="N20" s="17"/>
      <c r="O20" s="17">
        <v>10</v>
      </c>
      <c r="P20" s="17"/>
      <c r="Q20" s="16"/>
      <c r="R20" s="184"/>
    </row>
    <row r="21" s="180" customFormat="1" ht="23.1" customHeight="1" spans="1:18">
      <c r="A21" s="91" t="s">
        <v>136</v>
      </c>
      <c r="B21" s="91" t="s">
        <v>134</v>
      </c>
      <c r="C21" s="91"/>
      <c r="D21" s="92" t="s">
        <v>138</v>
      </c>
      <c r="E21" s="17">
        <f t="shared" si="6"/>
        <v>101.4</v>
      </c>
      <c r="F21" s="17">
        <v>72.79</v>
      </c>
      <c r="G21" s="17">
        <v>22.53</v>
      </c>
      <c r="H21" s="17">
        <v>6.08</v>
      </c>
      <c r="I21" s="17">
        <v>80</v>
      </c>
      <c r="J21" s="17">
        <v>60</v>
      </c>
      <c r="K21" s="17">
        <v>10</v>
      </c>
      <c r="L21" s="17"/>
      <c r="M21" s="17"/>
      <c r="N21" s="17"/>
      <c r="O21" s="17">
        <v>10</v>
      </c>
      <c r="P21" s="17"/>
      <c r="Q21" s="16"/>
      <c r="R21" s="184"/>
    </row>
    <row r="22" s="180" customFormat="1" ht="23.1" customHeight="1" spans="1:18">
      <c r="A22" s="91" t="s">
        <v>136</v>
      </c>
      <c r="B22" s="91" t="s">
        <v>134</v>
      </c>
      <c r="C22" s="91" t="s">
        <v>119</v>
      </c>
      <c r="D22" s="92" t="s">
        <v>138</v>
      </c>
      <c r="E22" s="17">
        <f t="shared" si="6"/>
        <v>101.4</v>
      </c>
      <c r="F22" s="17">
        <v>72.79</v>
      </c>
      <c r="G22" s="17">
        <v>22.53</v>
      </c>
      <c r="H22" s="17">
        <v>6.08</v>
      </c>
      <c r="I22" s="17">
        <v>80</v>
      </c>
      <c r="J22" s="17">
        <v>60</v>
      </c>
      <c r="K22" s="17">
        <v>10</v>
      </c>
      <c r="L22" s="17"/>
      <c r="M22" s="17"/>
      <c r="N22" s="17"/>
      <c r="O22" s="17">
        <v>10</v>
      </c>
      <c r="P22" s="17"/>
      <c r="Q22" s="16"/>
      <c r="R22" s="184"/>
    </row>
    <row r="23" s="180" customFormat="1" ht="23.1" customHeight="1" spans="1:17">
      <c r="A23" s="91" t="s">
        <v>139</v>
      </c>
      <c r="B23" s="91"/>
      <c r="C23" s="91"/>
      <c r="D23" s="92" t="s">
        <v>140</v>
      </c>
      <c r="E23" s="17">
        <f>E24+E26+E28</f>
        <v>222.73</v>
      </c>
      <c r="F23" s="17">
        <f t="shared" ref="F23:N23" si="7">F24+F26+F28</f>
        <v>144.83</v>
      </c>
      <c r="G23" s="17">
        <f t="shared" si="7"/>
        <v>38.07</v>
      </c>
      <c r="H23" s="17">
        <f t="shared" si="7"/>
        <v>39.83</v>
      </c>
      <c r="I23" s="17">
        <f t="shared" si="7"/>
        <v>100</v>
      </c>
      <c r="J23" s="17">
        <f t="shared" si="7"/>
        <v>20</v>
      </c>
      <c r="K23" s="17">
        <f t="shared" si="7"/>
        <v>80</v>
      </c>
      <c r="L23" s="17">
        <f t="shared" si="7"/>
        <v>0</v>
      </c>
      <c r="M23" s="17">
        <f t="shared" si="7"/>
        <v>0</v>
      </c>
      <c r="N23" s="17"/>
      <c r="O23" s="17"/>
      <c r="P23" s="17"/>
      <c r="Q23" s="16"/>
    </row>
    <row r="24" s="180" customFormat="1" ht="23.1" customHeight="1" spans="1:17">
      <c r="A24" s="91" t="s">
        <v>139</v>
      </c>
      <c r="B24" s="91" t="s">
        <v>119</v>
      </c>
      <c r="C24" s="91"/>
      <c r="D24" s="92" t="s">
        <v>141</v>
      </c>
      <c r="E24" s="17">
        <f t="shared" ref="E24:E27" si="8">SUM(F24:H24)</f>
        <v>121.38</v>
      </c>
      <c r="F24" s="17">
        <v>71.12</v>
      </c>
      <c r="G24" s="17">
        <v>17.3</v>
      </c>
      <c r="H24" s="17">
        <v>32.96</v>
      </c>
      <c r="I24" s="17">
        <v>80</v>
      </c>
      <c r="J24" s="17">
        <v>0</v>
      </c>
      <c r="K24" s="17">
        <v>80</v>
      </c>
      <c r="L24" s="17"/>
      <c r="M24" s="17"/>
      <c r="N24" s="17"/>
      <c r="O24" s="17"/>
      <c r="P24" s="17"/>
      <c r="Q24" s="16"/>
    </row>
    <row r="25" s="180" customFormat="1" ht="23.1" customHeight="1" spans="1:17">
      <c r="A25" s="91" t="s">
        <v>139</v>
      </c>
      <c r="B25" s="91" t="s">
        <v>119</v>
      </c>
      <c r="C25" s="91" t="s">
        <v>142</v>
      </c>
      <c r="D25" s="92" t="s">
        <v>143</v>
      </c>
      <c r="E25" s="17">
        <f t="shared" si="8"/>
        <v>121.38</v>
      </c>
      <c r="F25" s="17">
        <v>71.12</v>
      </c>
      <c r="G25" s="17">
        <v>17.3</v>
      </c>
      <c r="H25" s="17">
        <v>32.96</v>
      </c>
      <c r="I25" s="17">
        <v>80</v>
      </c>
      <c r="J25" s="17">
        <v>0</v>
      </c>
      <c r="K25" s="17">
        <v>80</v>
      </c>
      <c r="L25" s="17"/>
      <c r="M25" s="17"/>
      <c r="N25" s="17"/>
      <c r="O25" s="17"/>
      <c r="P25" s="17"/>
      <c r="Q25" s="16"/>
    </row>
    <row r="26" s="180" customFormat="1" ht="23.1" customHeight="1" spans="1:17">
      <c r="A26" s="91" t="s">
        <v>139</v>
      </c>
      <c r="B26" s="91" t="s">
        <v>144</v>
      </c>
      <c r="C26" s="91"/>
      <c r="D26" s="92" t="s">
        <v>145</v>
      </c>
      <c r="E26" s="17">
        <f t="shared" si="8"/>
        <v>43.86</v>
      </c>
      <c r="F26" s="17">
        <v>28</v>
      </c>
      <c r="G26" s="17">
        <v>11.45</v>
      </c>
      <c r="H26" s="17">
        <v>4.41</v>
      </c>
      <c r="I26" s="17">
        <v>10</v>
      </c>
      <c r="J26" s="17">
        <v>10</v>
      </c>
      <c r="K26" s="17"/>
      <c r="L26" s="17"/>
      <c r="M26" s="17"/>
      <c r="N26" s="17"/>
      <c r="O26" s="17"/>
      <c r="P26" s="17"/>
      <c r="Q26" s="16"/>
    </row>
    <row r="27" s="180" customFormat="1" ht="23.1" customHeight="1" spans="1:17">
      <c r="A27" s="91" t="s">
        <v>139</v>
      </c>
      <c r="B27" s="91" t="s">
        <v>144</v>
      </c>
      <c r="C27" s="91" t="s">
        <v>142</v>
      </c>
      <c r="D27" s="92" t="s">
        <v>146</v>
      </c>
      <c r="E27" s="17">
        <f t="shared" si="8"/>
        <v>43.86</v>
      </c>
      <c r="F27" s="17">
        <v>28</v>
      </c>
      <c r="G27" s="17">
        <v>11.45</v>
      </c>
      <c r="H27" s="17">
        <v>4.41</v>
      </c>
      <c r="I27" s="17">
        <v>10</v>
      </c>
      <c r="J27" s="17">
        <v>10</v>
      </c>
      <c r="K27" s="17"/>
      <c r="L27" s="17"/>
      <c r="M27" s="17"/>
      <c r="N27" s="17"/>
      <c r="O27" s="17"/>
      <c r="P27" s="17"/>
      <c r="Q27" s="16"/>
    </row>
    <row r="28" s="180" customFormat="1" ht="23.1" customHeight="1" spans="1:17">
      <c r="A28" s="91" t="s">
        <v>139</v>
      </c>
      <c r="B28" s="91" t="s">
        <v>117</v>
      </c>
      <c r="C28" s="91"/>
      <c r="D28" s="92" t="s">
        <v>147</v>
      </c>
      <c r="E28" s="17">
        <f t="shared" ref="E28:E32" si="9">SUM(F28:H28)</f>
        <v>57.49</v>
      </c>
      <c r="F28" s="17">
        <v>45.71</v>
      </c>
      <c r="G28" s="17">
        <v>9.32</v>
      </c>
      <c r="H28" s="17">
        <v>2.46</v>
      </c>
      <c r="I28" s="17">
        <v>10</v>
      </c>
      <c r="J28" s="17">
        <v>10</v>
      </c>
      <c r="K28" s="17"/>
      <c r="L28" s="17"/>
      <c r="M28" s="17"/>
      <c r="N28" s="17"/>
      <c r="O28" s="17"/>
      <c r="P28" s="17"/>
      <c r="Q28" s="16"/>
    </row>
    <row r="29" s="180" customFormat="1" ht="23.1" customHeight="1" spans="1:17">
      <c r="A29" s="91" t="s">
        <v>139</v>
      </c>
      <c r="B29" s="91" t="s">
        <v>117</v>
      </c>
      <c r="C29" s="91" t="s">
        <v>142</v>
      </c>
      <c r="D29" s="92" t="s">
        <v>148</v>
      </c>
      <c r="E29" s="17">
        <f t="shared" si="9"/>
        <v>57.49</v>
      </c>
      <c r="F29" s="17">
        <v>45.71</v>
      </c>
      <c r="G29" s="17">
        <v>9.32</v>
      </c>
      <c r="H29" s="17">
        <v>2.46</v>
      </c>
      <c r="I29" s="17">
        <v>10</v>
      </c>
      <c r="J29" s="17">
        <v>10</v>
      </c>
      <c r="K29" s="17"/>
      <c r="L29" s="17"/>
      <c r="M29" s="17"/>
      <c r="N29" s="17"/>
      <c r="O29" s="17"/>
      <c r="P29" s="17"/>
      <c r="Q29" s="16"/>
    </row>
    <row r="30" s="180" customFormat="1" ht="23.1" customHeight="1" spans="1:17">
      <c r="A30" s="91" t="s">
        <v>149</v>
      </c>
      <c r="B30" s="91"/>
      <c r="C30" s="91"/>
      <c r="D30" s="92" t="s">
        <v>150</v>
      </c>
      <c r="E30" s="17">
        <f t="shared" si="9"/>
        <v>30.94</v>
      </c>
      <c r="F30" s="17">
        <v>16.7</v>
      </c>
      <c r="G30" s="17">
        <v>11.24</v>
      </c>
      <c r="H30" s="17">
        <v>3</v>
      </c>
      <c r="I30" s="17"/>
      <c r="J30" s="17"/>
      <c r="K30" s="17"/>
      <c r="L30" s="17"/>
      <c r="M30" s="17"/>
      <c r="N30" s="17"/>
      <c r="O30" s="17"/>
      <c r="P30" s="17"/>
      <c r="Q30" s="16"/>
    </row>
    <row r="31" s="180" customFormat="1" ht="23.1" customHeight="1" spans="1:17">
      <c r="A31" s="91" t="s">
        <v>149</v>
      </c>
      <c r="B31" s="91" t="s">
        <v>119</v>
      </c>
      <c r="C31" s="91"/>
      <c r="D31" s="92" t="s">
        <v>151</v>
      </c>
      <c r="E31" s="17">
        <f t="shared" si="9"/>
        <v>30.94</v>
      </c>
      <c r="F31" s="17">
        <v>16.7</v>
      </c>
      <c r="G31" s="17">
        <v>11.24</v>
      </c>
      <c r="H31" s="17">
        <v>3</v>
      </c>
      <c r="I31" s="17"/>
      <c r="J31" s="17"/>
      <c r="K31" s="17"/>
      <c r="L31" s="17"/>
      <c r="M31" s="17"/>
      <c r="N31" s="17"/>
      <c r="O31" s="17"/>
      <c r="P31" s="17"/>
      <c r="Q31" s="16"/>
    </row>
    <row r="32" s="180" customFormat="1" ht="23.1" customHeight="1" spans="1:17">
      <c r="A32" s="91" t="s">
        <v>149</v>
      </c>
      <c r="B32" s="91" t="s">
        <v>119</v>
      </c>
      <c r="C32" s="91" t="s">
        <v>152</v>
      </c>
      <c r="D32" s="92" t="s">
        <v>143</v>
      </c>
      <c r="E32" s="17">
        <f t="shared" si="9"/>
        <v>30.94</v>
      </c>
      <c r="F32" s="17">
        <v>16.7</v>
      </c>
      <c r="G32" s="17">
        <v>11.24</v>
      </c>
      <c r="H32" s="17">
        <v>3</v>
      </c>
      <c r="I32" s="17"/>
      <c r="J32" s="17"/>
      <c r="K32" s="17"/>
      <c r="L32" s="17"/>
      <c r="M32" s="17"/>
      <c r="N32" s="17"/>
      <c r="O32" s="17"/>
      <c r="P32" s="17"/>
      <c r="Q32" s="16"/>
    </row>
  </sheetData>
  <mergeCells count="16">
    <mergeCell ref="A3:H3"/>
    <mergeCell ref="A4:D4"/>
    <mergeCell ref="I4:Q4"/>
    <mergeCell ref="E5: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196527777777778" right="0.196527777777778" top="0.229166666666667" bottom="0.159027777777778"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2"/>
  <sheetViews>
    <sheetView showGridLines="0" showZeros="0" zoomScale="85" zoomScaleNormal="85" workbookViewId="0">
      <selection activeCell="K16" sqref="K16"/>
    </sheetView>
  </sheetViews>
  <sheetFormatPr defaultColWidth="9.16666666666667" defaultRowHeight="12.75" customHeight="1"/>
  <cols>
    <col min="1" max="1" width="10.1666666666667" customWidth="1"/>
    <col min="2" max="2" width="8.16666666666667" customWidth="1"/>
    <col min="3" max="3" width="6.83333333333333" customWidth="1"/>
    <col min="4" max="4" width="37.3333333333333" customWidth="1"/>
    <col min="5" max="5" width="14.6666666666667" customWidth="1"/>
    <col min="6" max="17" width="12.6666666666667" customWidth="1"/>
  </cols>
  <sheetData>
    <row r="1" ht="25.5" customHeight="1" spans="1:18">
      <c r="A1" s="2" t="s">
        <v>171</v>
      </c>
      <c r="B1" s="80"/>
      <c r="C1" s="80"/>
      <c r="D1" s="80"/>
      <c r="E1" s="80"/>
      <c r="F1" s="80"/>
      <c r="G1" s="80"/>
      <c r="H1" s="80"/>
      <c r="I1" s="80"/>
      <c r="J1" s="80"/>
      <c r="K1" s="80"/>
      <c r="L1" s="80"/>
      <c r="M1" s="80"/>
      <c r="N1" s="80"/>
      <c r="O1" s="80"/>
      <c r="P1" s="80"/>
      <c r="Q1" s="21"/>
      <c r="R1" s="50"/>
    </row>
    <row r="2" ht="25.5" customHeight="1" spans="1:18">
      <c r="A2" s="81" t="s">
        <v>172</v>
      </c>
      <c r="B2" s="81"/>
      <c r="C2" s="81"/>
      <c r="D2" s="81"/>
      <c r="E2" s="81"/>
      <c r="F2" s="81"/>
      <c r="G2" s="81"/>
      <c r="H2" s="81"/>
      <c r="I2" s="81"/>
      <c r="J2" s="81"/>
      <c r="K2" s="81"/>
      <c r="L2" s="81"/>
      <c r="M2" s="81"/>
      <c r="N2" s="81"/>
      <c r="O2" s="81"/>
      <c r="P2" s="81"/>
      <c r="Q2" s="81"/>
      <c r="R2" s="50"/>
    </row>
    <row r="3" ht="25.5" customHeight="1" spans="1:18">
      <c r="A3" s="51" t="s">
        <v>2</v>
      </c>
      <c r="B3" s="52"/>
      <c r="C3" s="52"/>
      <c r="D3" s="52"/>
      <c r="E3" s="52"/>
      <c r="F3" s="52"/>
      <c r="G3" s="52"/>
      <c r="H3" s="52"/>
      <c r="I3" s="80"/>
      <c r="J3" s="80"/>
      <c r="K3" s="80"/>
      <c r="L3" s="80"/>
      <c r="M3" s="80"/>
      <c r="N3" s="80"/>
      <c r="O3" s="80"/>
      <c r="P3" s="80"/>
      <c r="Q3" s="74" t="s">
        <v>84</v>
      </c>
      <c r="R3" s="50"/>
    </row>
    <row r="4" ht="19.5" customHeight="1" spans="1:18">
      <c r="A4" s="143" t="s">
        <v>158</v>
      </c>
      <c r="B4" s="143"/>
      <c r="C4" s="143"/>
      <c r="D4" s="26" t="s">
        <v>173</v>
      </c>
      <c r="E4" s="62" t="s">
        <v>174</v>
      </c>
      <c r="F4" s="62" t="s">
        <v>175</v>
      </c>
      <c r="G4" s="179" t="s">
        <v>176</v>
      </c>
      <c r="H4" s="62" t="s">
        <v>177</v>
      </c>
      <c r="I4" s="67" t="s">
        <v>178</v>
      </c>
      <c r="J4" s="84" t="s">
        <v>179</v>
      </c>
      <c r="K4" s="84" t="s">
        <v>180</v>
      </c>
      <c r="L4" s="84" t="s">
        <v>181</v>
      </c>
      <c r="M4" s="84" t="s">
        <v>182</v>
      </c>
      <c r="N4" s="84" t="s">
        <v>163</v>
      </c>
      <c r="O4" s="84" t="s">
        <v>183</v>
      </c>
      <c r="P4" s="84" t="s">
        <v>184</v>
      </c>
      <c r="Q4" s="67" t="s">
        <v>154</v>
      </c>
      <c r="R4" s="55"/>
    </row>
    <row r="5" ht="15" customHeight="1" spans="1:18">
      <c r="A5" s="67" t="s">
        <v>112</v>
      </c>
      <c r="B5" s="67" t="s">
        <v>113</v>
      </c>
      <c r="C5" s="67" t="s">
        <v>114</v>
      </c>
      <c r="D5" s="9"/>
      <c r="E5" s="67"/>
      <c r="F5" s="67"/>
      <c r="G5" s="112"/>
      <c r="H5" s="67"/>
      <c r="I5" s="67"/>
      <c r="J5" s="84"/>
      <c r="K5" s="84"/>
      <c r="L5" s="84"/>
      <c r="M5" s="84"/>
      <c r="N5" s="84"/>
      <c r="O5" s="84"/>
      <c r="P5" s="84"/>
      <c r="Q5" s="67"/>
      <c r="R5" s="55"/>
    </row>
    <row r="6" ht="15" customHeight="1" spans="1:18">
      <c r="A6" s="67"/>
      <c r="B6" s="67"/>
      <c r="C6" s="67"/>
      <c r="D6" s="9"/>
      <c r="E6" s="67"/>
      <c r="F6" s="67"/>
      <c r="G6" s="112"/>
      <c r="H6" s="67"/>
      <c r="I6" s="67"/>
      <c r="J6" s="84"/>
      <c r="K6" s="84"/>
      <c r="L6" s="84"/>
      <c r="M6" s="84"/>
      <c r="N6" s="84"/>
      <c r="O6" s="84"/>
      <c r="P6" s="84"/>
      <c r="Q6" s="67"/>
      <c r="R6" s="55"/>
    </row>
    <row r="7" s="1" customFormat="1" ht="24.95" customHeight="1" spans="1:18">
      <c r="A7" s="86"/>
      <c r="B7" s="86"/>
      <c r="C7" s="86"/>
      <c r="D7" s="87" t="s">
        <v>105</v>
      </c>
      <c r="E7" s="16">
        <f>E8+E11+E14+E17+E20+E23+E30</f>
        <v>2116.82</v>
      </c>
      <c r="F7" s="16">
        <f t="shared" ref="F7:Q7" si="0">F8+F11+F14+F17+F20+F23+F30</f>
        <v>634.25</v>
      </c>
      <c r="G7" s="16">
        <f t="shared" si="0"/>
        <v>588.99</v>
      </c>
      <c r="H7" s="16">
        <f t="shared" si="0"/>
        <v>255.66</v>
      </c>
      <c r="I7" s="16">
        <f t="shared" si="0"/>
        <v>0</v>
      </c>
      <c r="J7" s="16">
        <f t="shared" si="0"/>
        <v>5.6</v>
      </c>
      <c r="K7" s="16">
        <f t="shared" si="0"/>
        <v>0</v>
      </c>
      <c r="L7" s="16">
        <f t="shared" si="0"/>
        <v>0</v>
      </c>
      <c r="M7" s="16">
        <f t="shared" si="0"/>
        <v>0</v>
      </c>
      <c r="N7" s="16">
        <f t="shared" si="0"/>
        <v>577.32</v>
      </c>
      <c r="O7" s="16">
        <f t="shared" si="0"/>
        <v>0</v>
      </c>
      <c r="P7" s="16">
        <f t="shared" si="0"/>
        <v>10</v>
      </c>
      <c r="Q7" s="16">
        <f t="shared" si="0"/>
        <v>45</v>
      </c>
      <c r="R7" s="55"/>
    </row>
    <row r="8" ht="24.95" customHeight="1" spans="1:18">
      <c r="A8" s="89" t="s">
        <v>115</v>
      </c>
      <c r="B8" s="89"/>
      <c r="C8" s="89"/>
      <c r="D8" s="90" t="s">
        <v>116</v>
      </c>
      <c r="E8" s="16">
        <f t="shared" ref="E8:E13" si="1">SUM(F8:Q8)</f>
        <v>1122.21</v>
      </c>
      <c r="F8" s="16">
        <v>277.87</v>
      </c>
      <c r="G8" s="16">
        <v>352.2</v>
      </c>
      <c r="H8" s="16">
        <v>245.66</v>
      </c>
      <c r="I8" s="16"/>
      <c r="J8" s="16">
        <v>5.6</v>
      </c>
      <c r="K8" s="16"/>
      <c r="L8" s="16"/>
      <c r="M8" s="16"/>
      <c r="N8" s="16">
        <v>185.88</v>
      </c>
      <c r="O8" s="16"/>
      <c r="P8" s="16">
        <v>10</v>
      </c>
      <c r="Q8" s="16">
        <v>45</v>
      </c>
      <c r="R8" s="50"/>
    </row>
    <row r="9" ht="24.95" customHeight="1" spans="1:18">
      <c r="A9" s="89" t="s">
        <v>115</v>
      </c>
      <c r="B9" s="89" t="s">
        <v>117</v>
      </c>
      <c r="C9" s="89"/>
      <c r="D9" s="90" t="s">
        <v>118</v>
      </c>
      <c r="E9" s="16">
        <f t="shared" si="1"/>
        <v>1122.21</v>
      </c>
      <c r="F9" s="16">
        <v>277.87</v>
      </c>
      <c r="G9" s="16">
        <v>352.2</v>
      </c>
      <c r="H9" s="16">
        <v>245.66</v>
      </c>
      <c r="I9" s="16"/>
      <c r="J9" s="16">
        <v>5.6</v>
      </c>
      <c r="K9" s="16"/>
      <c r="L9" s="16"/>
      <c r="M9" s="16"/>
      <c r="N9" s="16">
        <v>185.88</v>
      </c>
      <c r="O9" s="16"/>
      <c r="P9" s="16">
        <v>10</v>
      </c>
      <c r="Q9" s="16">
        <v>45</v>
      </c>
      <c r="R9" s="50"/>
    </row>
    <row r="10" ht="24.95" customHeight="1" spans="1:18">
      <c r="A10" s="89" t="s">
        <v>115</v>
      </c>
      <c r="B10" s="89" t="s">
        <v>117</v>
      </c>
      <c r="C10" s="89" t="s">
        <v>119</v>
      </c>
      <c r="D10" s="90" t="s">
        <v>120</v>
      </c>
      <c r="E10" s="16">
        <f t="shared" si="1"/>
        <v>1122.21</v>
      </c>
      <c r="F10" s="16">
        <v>277.87</v>
      </c>
      <c r="G10" s="16">
        <v>352.2</v>
      </c>
      <c r="H10" s="16">
        <v>245.66</v>
      </c>
      <c r="I10" s="16"/>
      <c r="J10" s="16">
        <v>5.6</v>
      </c>
      <c r="K10" s="16"/>
      <c r="L10" s="16"/>
      <c r="M10" s="16"/>
      <c r="N10" s="16">
        <v>185.88</v>
      </c>
      <c r="O10" s="16"/>
      <c r="P10" s="16">
        <v>10</v>
      </c>
      <c r="Q10" s="16">
        <v>45</v>
      </c>
      <c r="R10" s="50"/>
    </row>
    <row r="11" ht="24.95" customHeight="1" spans="1:18">
      <c r="A11" s="89" t="s">
        <v>121</v>
      </c>
      <c r="B11" s="89"/>
      <c r="C11" s="89"/>
      <c r="D11" s="90" t="s">
        <v>122</v>
      </c>
      <c r="E11" s="16">
        <f t="shared" si="1"/>
        <v>41</v>
      </c>
      <c r="F11" s="16">
        <v>24.83</v>
      </c>
      <c r="G11" s="16">
        <v>13.54</v>
      </c>
      <c r="H11" s="16"/>
      <c r="I11" s="16"/>
      <c r="J11" s="16"/>
      <c r="K11" s="16"/>
      <c r="L11" s="16"/>
      <c r="M11" s="16"/>
      <c r="N11" s="16">
        <v>2.63</v>
      </c>
      <c r="O11" s="16"/>
      <c r="P11" s="16"/>
      <c r="Q11" s="16"/>
      <c r="R11" s="50"/>
    </row>
    <row r="12" ht="24.95" customHeight="1" spans="1:18">
      <c r="A12" s="89" t="s">
        <v>121</v>
      </c>
      <c r="B12" s="89" t="s">
        <v>119</v>
      </c>
      <c r="C12" s="89"/>
      <c r="D12" s="90" t="s">
        <v>123</v>
      </c>
      <c r="E12" s="16">
        <f t="shared" si="1"/>
        <v>41</v>
      </c>
      <c r="F12" s="16">
        <v>24.83</v>
      </c>
      <c r="G12" s="16">
        <v>13.54</v>
      </c>
      <c r="H12" s="16"/>
      <c r="I12" s="16"/>
      <c r="J12" s="16"/>
      <c r="K12" s="16"/>
      <c r="L12" s="16"/>
      <c r="M12" s="16"/>
      <c r="N12" s="16">
        <v>2.63</v>
      </c>
      <c r="O12" s="16"/>
      <c r="P12" s="16"/>
      <c r="Q12" s="16"/>
      <c r="R12" s="50"/>
    </row>
    <row r="13" ht="24.95" customHeight="1" spans="1:18">
      <c r="A13" s="89" t="s">
        <v>121</v>
      </c>
      <c r="B13" s="89" t="s">
        <v>119</v>
      </c>
      <c r="C13" s="89" t="s">
        <v>124</v>
      </c>
      <c r="D13" s="90" t="s">
        <v>125</v>
      </c>
      <c r="E13" s="16">
        <f t="shared" si="1"/>
        <v>41</v>
      </c>
      <c r="F13" s="16">
        <v>24.83</v>
      </c>
      <c r="G13" s="16">
        <v>13.54</v>
      </c>
      <c r="H13" s="16"/>
      <c r="I13" s="16"/>
      <c r="J13" s="16"/>
      <c r="K13" s="16"/>
      <c r="L13" s="16"/>
      <c r="M13" s="16"/>
      <c r="N13" s="16">
        <v>2.63</v>
      </c>
      <c r="O13" s="16"/>
      <c r="P13" s="16"/>
      <c r="Q13" s="16"/>
      <c r="R13" s="50"/>
    </row>
    <row r="14" ht="24.95" customHeight="1" spans="1:18">
      <c r="A14" s="89" t="s">
        <v>126</v>
      </c>
      <c r="B14" s="89"/>
      <c r="C14" s="89"/>
      <c r="D14" s="90" t="s">
        <v>127</v>
      </c>
      <c r="E14" s="16">
        <f t="shared" ref="E14:E16" si="2">SUM(F14:Q14)</f>
        <v>349.61</v>
      </c>
      <c r="F14" s="16">
        <v>56.35</v>
      </c>
      <c r="G14" s="16">
        <v>52.23</v>
      </c>
      <c r="H14" s="16"/>
      <c r="I14" s="16"/>
      <c r="J14" s="16"/>
      <c r="K14" s="16"/>
      <c r="L14" s="16"/>
      <c r="M14" s="16"/>
      <c r="N14" s="16">
        <v>241.03</v>
      </c>
      <c r="O14" s="16"/>
      <c r="P14" s="16"/>
      <c r="Q14" s="16"/>
      <c r="R14" s="50"/>
    </row>
    <row r="15" ht="24.95" customHeight="1" spans="1:18">
      <c r="A15" s="89" t="s">
        <v>126</v>
      </c>
      <c r="B15" s="89" t="s">
        <v>128</v>
      </c>
      <c r="C15" s="89"/>
      <c r="D15" s="90"/>
      <c r="E15" s="16">
        <f t="shared" si="2"/>
        <v>349.61</v>
      </c>
      <c r="F15" s="16">
        <v>56.35</v>
      </c>
      <c r="G15" s="16">
        <v>52.23</v>
      </c>
      <c r="H15" s="16"/>
      <c r="I15" s="16"/>
      <c r="J15" s="16"/>
      <c r="K15" s="16"/>
      <c r="L15" s="16"/>
      <c r="M15" s="16"/>
      <c r="N15" s="16">
        <v>241.03</v>
      </c>
      <c r="O15" s="16"/>
      <c r="P15" s="16"/>
      <c r="Q15" s="16"/>
      <c r="R15" s="50"/>
    </row>
    <row r="16" ht="24.95" customHeight="1" spans="1:18">
      <c r="A16" s="89" t="s">
        <v>126</v>
      </c>
      <c r="B16" s="89" t="s">
        <v>128</v>
      </c>
      <c r="C16" s="89" t="s">
        <v>119</v>
      </c>
      <c r="D16" s="90"/>
      <c r="E16" s="16">
        <f t="shared" si="2"/>
        <v>349.61</v>
      </c>
      <c r="F16" s="16">
        <v>56.35</v>
      </c>
      <c r="G16" s="16">
        <v>52.23</v>
      </c>
      <c r="H16" s="16"/>
      <c r="I16" s="16"/>
      <c r="J16" s="16"/>
      <c r="K16" s="16"/>
      <c r="L16" s="16"/>
      <c r="M16" s="16"/>
      <c r="N16" s="16">
        <v>241.03</v>
      </c>
      <c r="O16" s="16"/>
      <c r="P16" s="16"/>
      <c r="Q16" s="16"/>
      <c r="R16" s="50"/>
    </row>
    <row r="17" ht="24.95" customHeight="1" spans="1:18">
      <c r="A17" s="91" t="s">
        <v>130</v>
      </c>
      <c r="B17" s="91"/>
      <c r="C17" s="91"/>
      <c r="D17" s="92" t="s">
        <v>131</v>
      </c>
      <c r="E17" s="16">
        <f t="shared" ref="E17:E19" si="3">SUM(F17:Q17)</f>
        <v>68.93</v>
      </c>
      <c r="F17" s="17">
        <v>40.88</v>
      </c>
      <c r="G17" s="17">
        <v>19.18</v>
      </c>
      <c r="H17" s="17"/>
      <c r="I17" s="16"/>
      <c r="J17" s="16"/>
      <c r="K17" s="16"/>
      <c r="L17" s="16"/>
      <c r="M17" s="16"/>
      <c r="N17" s="16">
        <v>8.87</v>
      </c>
      <c r="O17" s="16"/>
      <c r="P17" s="16"/>
      <c r="Q17" s="16"/>
      <c r="R17" s="50"/>
    </row>
    <row r="18" ht="24.95" customHeight="1" spans="1:18">
      <c r="A18" s="91" t="s">
        <v>130</v>
      </c>
      <c r="B18" s="91" t="s">
        <v>132</v>
      </c>
      <c r="C18" s="91"/>
      <c r="D18" s="92" t="s">
        <v>133</v>
      </c>
      <c r="E18" s="16">
        <f t="shared" si="3"/>
        <v>68.93</v>
      </c>
      <c r="F18" s="17">
        <v>40.88</v>
      </c>
      <c r="G18" s="17">
        <v>19.18</v>
      </c>
      <c r="H18" s="17"/>
      <c r="I18" s="16"/>
      <c r="J18" s="16"/>
      <c r="K18" s="16"/>
      <c r="L18" s="16"/>
      <c r="M18" s="16"/>
      <c r="N18" s="16">
        <v>8.87</v>
      </c>
      <c r="O18" s="16"/>
      <c r="P18" s="16"/>
      <c r="Q18" s="16"/>
      <c r="R18" s="50"/>
    </row>
    <row r="19" ht="24.95" customHeight="1" spans="1:18">
      <c r="A19" s="91" t="s">
        <v>130</v>
      </c>
      <c r="B19" s="91" t="s">
        <v>132</v>
      </c>
      <c r="C19" s="91" t="s">
        <v>134</v>
      </c>
      <c r="D19" s="92" t="s">
        <v>135</v>
      </c>
      <c r="E19" s="16">
        <f t="shared" si="3"/>
        <v>68.93</v>
      </c>
      <c r="F19" s="17">
        <v>40.88</v>
      </c>
      <c r="G19" s="17">
        <v>19.18</v>
      </c>
      <c r="H19" s="17"/>
      <c r="I19" s="16"/>
      <c r="J19" s="16"/>
      <c r="K19" s="16"/>
      <c r="L19" s="16"/>
      <c r="M19" s="16"/>
      <c r="N19" s="16">
        <v>8.87</v>
      </c>
      <c r="O19" s="16"/>
      <c r="P19" s="16"/>
      <c r="Q19" s="16"/>
      <c r="R19" s="50"/>
    </row>
    <row r="20" ht="24.95" customHeight="1" spans="1:18">
      <c r="A20" s="91" t="s">
        <v>136</v>
      </c>
      <c r="B20" s="91"/>
      <c r="C20" s="91"/>
      <c r="D20" s="92" t="s">
        <v>137</v>
      </c>
      <c r="E20" s="16">
        <f t="shared" ref="E20:E23" si="4">SUM(F20:Q20)</f>
        <v>181.4</v>
      </c>
      <c r="F20" s="16">
        <v>72.79</v>
      </c>
      <c r="G20" s="16">
        <v>82.53</v>
      </c>
      <c r="H20" s="16">
        <v>10</v>
      </c>
      <c r="I20" s="16"/>
      <c r="J20" s="16"/>
      <c r="K20" s="16"/>
      <c r="L20" s="16"/>
      <c r="M20" s="16"/>
      <c r="N20" s="16">
        <v>16.08</v>
      </c>
      <c r="O20" s="16"/>
      <c r="P20" s="16"/>
      <c r="Q20" s="16"/>
      <c r="R20" s="50"/>
    </row>
    <row r="21" ht="24.95" customHeight="1" spans="1:18">
      <c r="A21" s="91" t="s">
        <v>136</v>
      </c>
      <c r="B21" s="91" t="s">
        <v>134</v>
      </c>
      <c r="C21" s="91"/>
      <c r="D21" s="92" t="s">
        <v>138</v>
      </c>
      <c r="E21" s="16">
        <f t="shared" si="4"/>
        <v>181.4</v>
      </c>
      <c r="F21" s="16">
        <v>72.79</v>
      </c>
      <c r="G21" s="16">
        <v>82.53</v>
      </c>
      <c r="H21" s="16">
        <v>10</v>
      </c>
      <c r="I21" s="16"/>
      <c r="J21" s="16"/>
      <c r="K21" s="16"/>
      <c r="L21" s="16"/>
      <c r="M21" s="16"/>
      <c r="N21" s="16">
        <v>16.08</v>
      </c>
      <c r="O21" s="16"/>
      <c r="P21" s="16"/>
      <c r="Q21" s="16"/>
      <c r="R21" s="50"/>
    </row>
    <row r="22" ht="24.95" customHeight="1" spans="1:18">
      <c r="A22" s="91" t="s">
        <v>136</v>
      </c>
      <c r="B22" s="91" t="s">
        <v>134</v>
      </c>
      <c r="C22" s="91" t="s">
        <v>119</v>
      </c>
      <c r="D22" s="92" t="s">
        <v>138</v>
      </c>
      <c r="E22" s="16">
        <f t="shared" si="4"/>
        <v>181.4</v>
      </c>
      <c r="F22" s="16">
        <v>72.79</v>
      </c>
      <c r="G22" s="16">
        <v>82.53</v>
      </c>
      <c r="H22" s="16">
        <v>10</v>
      </c>
      <c r="I22" s="16"/>
      <c r="J22" s="16"/>
      <c r="K22" s="16"/>
      <c r="L22" s="16"/>
      <c r="M22" s="16"/>
      <c r="N22" s="16">
        <v>16.08</v>
      </c>
      <c r="O22" s="16"/>
      <c r="P22" s="16"/>
      <c r="Q22" s="16"/>
      <c r="R22" s="50"/>
    </row>
    <row r="23" ht="24.95" customHeight="1" spans="1:18">
      <c r="A23" s="91" t="s">
        <v>139</v>
      </c>
      <c r="B23" s="91"/>
      <c r="C23" s="91"/>
      <c r="D23" s="92" t="s">
        <v>140</v>
      </c>
      <c r="E23" s="16">
        <f>E24+E26+E28</f>
        <v>322.73</v>
      </c>
      <c r="F23" s="16">
        <f t="shared" ref="F23:N23" si="5">F24+F26+F28</f>
        <v>144.83</v>
      </c>
      <c r="G23" s="16">
        <f t="shared" si="5"/>
        <v>58.07</v>
      </c>
      <c r="H23" s="16">
        <f t="shared" si="5"/>
        <v>0</v>
      </c>
      <c r="I23" s="16">
        <f t="shared" si="5"/>
        <v>0</v>
      </c>
      <c r="J23" s="16">
        <f t="shared" si="5"/>
        <v>0</v>
      </c>
      <c r="K23" s="16">
        <f t="shared" si="5"/>
        <v>0</v>
      </c>
      <c r="L23" s="16">
        <f t="shared" si="5"/>
        <v>0</v>
      </c>
      <c r="M23" s="16">
        <f t="shared" si="5"/>
        <v>0</v>
      </c>
      <c r="N23" s="16">
        <f t="shared" si="5"/>
        <v>119.83</v>
      </c>
      <c r="O23" s="16"/>
      <c r="P23" s="16"/>
      <c r="Q23" s="16"/>
      <c r="R23" s="50"/>
    </row>
    <row r="24" ht="24.95" customHeight="1" spans="1:18">
      <c r="A24" s="91" t="s">
        <v>139</v>
      </c>
      <c r="B24" s="91" t="s">
        <v>119</v>
      </c>
      <c r="C24" s="91"/>
      <c r="D24" s="92" t="s">
        <v>141</v>
      </c>
      <c r="E24" s="16">
        <f t="shared" ref="E24:E27" si="6">SUM(F24:Q24)</f>
        <v>201.38</v>
      </c>
      <c r="F24" s="16">
        <v>71.12</v>
      </c>
      <c r="G24" s="16">
        <v>17.3</v>
      </c>
      <c r="H24" s="16"/>
      <c r="I24" s="16"/>
      <c r="J24" s="16"/>
      <c r="K24" s="16"/>
      <c r="L24" s="16"/>
      <c r="M24" s="16"/>
      <c r="N24" s="16">
        <v>112.96</v>
      </c>
      <c r="O24" s="16"/>
      <c r="P24" s="16"/>
      <c r="Q24" s="16"/>
      <c r="R24" s="50"/>
    </row>
    <row r="25" ht="24.95" customHeight="1" spans="1:18">
      <c r="A25" s="91" t="s">
        <v>139</v>
      </c>
      <c r="B25" s="91" t="s">
        <v>119</v>
      </c>
      <c r="C25" s="91" t="s">
        <v>142</v>
      </c>
      <c r="D25" s="92" t="s">
        <v>143</v>
      </c>
      <c r="E25" s="16">
        <f t="shared" si="6"/>
        <v>201.38</v>
      </c>
      <c r="F25" s="16">
        <v>71.12</v>
      </c>
      <c r="G25" s="16">
        <v>17.3</v>
      </c>
      <c r="H25" s="16"/>
      <c r="I25" s="16"/>
      <c r="J25" s="16"/>
      <c r="K25" s="16"/>
      <c r="L25" s="16"/>
      <c r="M25" s="16"/>
      <c r="N25" s="16">
        <v>112.96</v>
      </c>
      <c r="O25" s="16"/>
      <c r="P25" s="16"/>
      <c r="Q25" s="16"/>
      <c r="R25" s="50"/>
    </row>
    <row r="26" ht="24.95" customHeight="1" spans="1:18">
      <c r="A26" s="91" t="s">
        <v>139</v>
      </c>
      <c r="B26" s="91" t="s">
        <v>144</v>
      </c>
      <c r="C26" s="91"/>
      <c r="D26" s="92" t="s">
        <v>145</v>
      </c>
      <c r="E26" s="16">
        <f t="shared" si="6"/>
        <v>53.86</v>
      </c>
      <c r="F26" s="16">
        <v>28</v>
      </c>
      <c r="G26" s="16">
        <v>21.45</v>
      </c>
      <c r="H26" s="16"/>
      <c r="I26" s="16"/>
      <c r="J26" s="16"/>
      <c r="K26" s="16"/>
      <c r="L26" s="16"/>
      <c r="M26" s="16"/>
      <c r="N26" s="16">
        <v>4.41</v>
      </c>
      <c r="O26" s="16"/>
      <c r="P26" s="16"/>
      <c r="Q26" s="16"/>
      <c r="R26" s="50"/>
    </row>
    <row r="27" ht="24.95" customHeight="1" spans="1:18">
      <c r="A27" s="91" t="s">
        <v>139</v>
      </c>
      <c r="B27" s="91" t="s">
        <v>144</v>
      </c>
      <c r="C27" s="91" t="s">
        <v>142</v>
      </c>
      <c r="D27" s="92" t="s">
        <v>146</v>
      </c>
      <c r="E27" s="16">
        <f t="shared" si="6"/>
        <v>53.86</v>
      </c>
      <c r="F27" s="16">
        <v>28</v>
      </c>
      <c r="G27" s="16">
        <v>21.45</v>
      </c>
      <c r="H27" s="16"/>
      <c r="I27" s="16"/>
      <c r="J27" s="16"/>
      <c r="K27" s="16"/>
      <c r="L27" s="16"/>
      <c r="M27" s="16"/>
      <c r="N27" s="16">
        <v>4.41</v>
      </c>
      <c r="O27" s="16"/>
      <c r="P27" s="16"/>
      <c r="Q27" s="16"/>
      <c r="R27" s="50"/>
    </row>
    <row r="28" ht="24.95" customHeight="1" spans="1:18">
      <c r="A28" s="91" t="s">
        <v>139</v>
      </c>
      <c r="B28" s="91" t="s">
        <v>117</v>
      </c>
      <c r="C28" s="91"/>
      <c r="D28" s="92" t="s">
        <v>147</v>
      </c>
      <c r="E28" s="16">
        <f t="shared" ref="E28:E32" si="7">SUM(F28:Q28)</f>
        <v>67.49</v>
      </c>
      <c r="F28" s="16">
        <v>45.71</v>
      </c>
      <c r="G28" s="16">
        <v>19.32</v>
      </c>
      <c r="H28" s="16"/>
      <c r="I28" s="16"/>
      <c r="J28" s="16"/>
      <c r="K28" s="16"/>
      <c r="L28" s="16"/>
      <c r="M28" s="16"/>
      <c r="N28" s="16">
        <v>2.46</v>
      </c>
      <c r="O28" s="16"/>
      <c r="P28" s="16"/>
      <c r="Q28" s="16"/>
      <c r="R28" s="50"/>
    </row>
    <row r="29" ht="24.95" customHeight="1" spans="1:18">
      <c r="A29" s="91" t="s">
        <v>139</v>
      </c>
      <c r="B29" s="91" t="s">
        <v>117</v>
      </c>
      <c r="C29" s="91" t="s">
        <v>142</v>
      </c>
      <c r="D29" s="92" t="s">
        <v>148</v>
      </c>
      <c r="E29" s="16">
        <f t="shared" si="7"/>
        <v>67.49</v>
      </c>
      <c r="F29" s="16">
        <v>45.71</v>
      </c>
      <c r="G29" s="16">
        <v>19.32</v>
      </c>
      <c r="H29" s="16"/>
      <c r="I29" s="16"/>
      <c r="J29" s="16"/>
      <c r="K29" s="16"/>
      <c r="L29" s="16"/>
      <c r="M29" s="16"/>
      <c r="N29" s="16">
        <v>2.46</v>
      </c>
      <c r="O29" s="16"/>
      <c r="P29" s="16"/>
      <c r="Q29" s="16"/>
      <c r="R29" s="50"/>
    </row>
    <row r="30" ht="24.95" customHeight="1" spans="1:18">
      <c r="A30" s="91" t="s">
        <v>149</v>
      </c>
      <c r="B30" s="91"/>
      <c r="C30" s="91"/>
      <c r="D30" s="92" t="s">
        <v>150</v>
      </c>
      <c r="E30" s="16">
        <f t="shared" si="7"/>
        <v>30.94</v>
      </c>
      <c r="F30" s="17">
        <v>16.7</v>
      </c>
      <c r="G30" s="17">
        <v>11.24</v>
      </c>
      <c r="H30" s="17"/>
      <c r="I30" s="16"/>
      <c r="J30" s="16"/>
      <c r="K30" s="16"/>
      <c r="L30" s="16"/>
      <c r="M30" s="16"/>
      <c r="N30" s="16">
        <v>3</v>
      </c>
      <c r="O30" s="16"/>
      <c r="P30" s="16"/>
      <c r="Q30" s="16"/>
      <c r="R30" s="50"/>
    </row>
    <row r="31" ht="24.95" customHeight="1" spans="1:18">
      <c r="A31" s="91" t="s">
        <v>149</v>
      </c>
      <c r="B31" s="91" t="s">
        <v>119</v>
      </c>
      <c r="C31" s="91"/>
      <c r="D31" s="92" t="s">
        <v>151</v>
      </c>
      <c r="E31" s="16">
        <f t="shared" si="7"/>
        <v>30.94</v>
      </c>
      <c r="F31" s="17">
        <v>16.7</v>
      </c>
      <c r="G31" s="17">
        <v>11.24</v>
      </c>
      <c r="H31" s="17"/>
      <c r="I31" s="16"/>
      <c r="J31" s="16"/>
      <c r="K31" s="16"/>
      <c r="L31" s="16"/>
      <c r="M31" s="16"/>
      <c r="N31" s="16">
        <v>3</v>
      </c>
      <c r="O31" s="16"/>
      <c r="P31" s="16"/>
      <c r="Q31" s="16"/>
      <c r="R31" s="50"/>
    </row>
    <row r="32" ht="24.95" customHeight="1" spans="1:18">
      <c r="A32" s="91" t="s">
        <v>149</v>
      </c>
      <c r="B32" s="91" t="s">
        <v>119</v>
      </c>
      <c r="C32" s="91" t="s">
        <v>152</v>
      </c>
      <c r="D32" s="92" t="s">
        <v>143</v>
      </c>
      <c r="E32" s="16">
        <f t="shared" si="7"/>
        <v>30.94</v>
      </c>
      <c r="F32" s="17">
        <v>16.7</v>
      </c>
      <c r="G32" s="17">
        <v>11.24</v>
      </c>
      <c r="H32" s="17"/>
      <c r="I32" s="16"/>
      <c r="J32" s="16"/>
      <c r="K32" s="16"/>
      <c r="L32" s="16"/>
      <c r="M32" s="16"/>
      <c r="N32" s="16">
        <v>3</v>
      </c>
      <c r="O32" s="16"/>
      <c r="P32" s="16"/>
      <c r="Q32" s="16"/>
      <c r="R32" s="50"/>
    </row>
  </sheetData>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527777777778" right="0.196527777777778" top="0.479166666666667" bottom="0.590277777777778" header="0" footer="0"/>
  <pageSetup paperSize="9" scale="75"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31"/>
  <sheetViews>
    <sheetView showGridLines="0" showZeros="0" zoomScale="85" zoomScaleNormal="85" workbookViewId="0">
      <pane xSplit="19470" topLeftCell="U1" activePane="topLeft"/>
      <selection activeCell="A3" sqref="A3:G3"/>
      <selection pane="topRight"/>
    </sheetView>
  </sheetViews>
  <sheetFormatPr defaultColWidth="9.16666666666667" defaultRowHeight="12.75" customHeight="1"/>
  <cols>
    <col min="1" max="1" width="10.6666666666667" customWidth="1"/>
    <col min="2" max="3" width="7.5" customWidth="1"/>
    <col min="4" max="4" width="33.5" customWidth="1"/>
    <col min="5" max="7" width="12.1666666666667" customWidth="1"/>
    <col min="8" max="8" width="12.3333333333333" customWidth="1"/>
    <col min="9" max="9" width="12.1666666666667" customWidth="1"/>
    <col min="10" max="10" width="11.1666666666667" customWidth="1"/>
    <col min="11" max="11" width="12.1666666666667" customWidth="1"/>
    <col min="12" max="16" width="12.6666666666667" customWidth="1"/>
    <col min="17" max="17" width="10.3333333333333" customWidth="1"/>
    <col min="18" max="18" width="12.1666666666667" customWidth="1"/>
    <col min="19" max="21" width="10.3333333333333" customWidth="1"/>
  </cols>
  <sheetData>
    <row r="1" ht="23.25" customHeight="1" spans="1:21">
      <c r="A1" s="2" t="s">
        <v>185</v>
      </c>
      <c r="B1" s="115"/>
      <c r="C1" s="115"/>
      <c r="D1" s="116"/>
      <c r="E1" s="131"/>
      <c r="F1" s="131"/>
      <c r="G1" s="131"/>
      <c r="H1" s="131"/>
      <c r="I1" s="131"/>
      <c r="J1" s="131"/>
      <c r="K1" s="131"/>
      <c r="L1" s="131"/>
      <c r="M1" s="131"/>
      <c r="N1" s="131"/>
      <c r="O1" s="116"/>
      <c r="P1" s="116"/>
      <c r="Q1" s="131"/>
      <c r="S1" s="50"/>
      <c r="T1" s="137"/>
      <c r="U1" s="137"/>
    </row>
    <row r="2" ht="23.25" customHeight="1" spans="1:21">
      <c r="A2" s="135" t="s">
        <v>186</v>
      </c>
      <c r="B2" s="135"/>
      <c r="C2" s="135"/>
      <c r="D2" s="135"/>
      <c r="E2" s="135"/>
      <c r="F2" s="135"/>
      <c r="G2" s="135"/>
      <c r="H2" s="135"/>
      <c r="I2" s="135"/>
      <c r="J2" s="135"/>
      <c r="K2" s="135"/>
      <c r="L2" s="135"/>
      <c r="M2" s="135"/>
      <c r="N2" s="135"/>
      <c r="O2" s="135"/>
      <c r="P2" s="135"/>
      <c r="Q2" s="135"/>
      <c r="R2" s="135"/>
      <c r="S2" s="50"/>
      <c r="T2" s="50"/>
      <c r="U2" s="50"/>
    </row>
    <row r="3" ht="23.25" customHeight="1" spans="1:21">
      <c r="A3" s="117" t="s">
        <v>2</v>
      </c>
      <c r="B3" s="118"/>
      <c r="C3" s="118"/>
      <c r="D3" s="118"/>
      <c r="E3" s="118"/>
      <c r="F3" s="118"/>
      <c r="G3" s="118"/>
      <c r="H3" s="131"/>
      <c r="I3" s="131"/>
      <c r="J3" s="131"/>
      <c r="K3" s="131"/>
      <c r="L3" s="131"/>
      <c r="M3" s="131"/>
      <c r="N3" s="131"/>
      <c r="O3" s="116"/>
      <c r="P3" s="116"/>
      <c r="Q3" s="131"/>
      <c r="S3" s="50"/>
      <c r="T3" s="138" t="s">
        <v>84</v>
      </c>
      <c r="U3" s="138"/>
    </row>
    <row r="4" ht="23.25" customHeight="1" spans="1:21">
      <c r="A4" s="62" t="s">
        <v>158</v>
      </c>
      <c r="B4" s="62"/>
      <c r="C4" s="62"/>
      <c r="D4" s="26" t="s">
        <v>111</v>
      </c>
      <c r="E4" s="96" t="s">
        <v>174</v>
      </c>
      <c r="F4" s="67" t="s">
        <v>187</v>
      </c>
      <c r="G4" s="67"/>
      <c r="H4" s="67"/>
      <c r="I4" s="67"/>
      <c r="J4" s="67"/>
      <c r="K4" s="67" t="s">
        <v>188</v>
      </c>
      <c r="L4" s="67"/>
      <c r="M4" s="67"/>
      <c r="N4" s="67"/>
      <c r="O4" s="67"/>
      <c r="P4" s="84"/>
      <c r="Q4" s="67" t="s">
        <v>189</v>
      </c>
      <c r="R4" s="67" t="s">
        <v>190</v>
      </c>
      <c r="S4" s="67"/>
      <c r="T4" s="67"/>
      <c r="U4" s="67"/>
    </row>
    <row r="5" ht="36.75" customHeight="1" spans="1:21">
      <c r="A5" s="98" t="s">
        <v>112</v>
      </c>
      <c r="B5" s="98" t="s">
        <v>113</v>
      </c>
      <c r="C5" s="98" t="s">
        <v>114</v>
      </c>
      <c r="D5" s="109"/>
      <c r="E5" s="97"/>
      <c r="F5" s="67" t="s">
        <v>105</v>
      </c>
      <c r="G5" s="67" t="s">
        <v>191</v>
      </c>
      <c r="H5" s="67" t="s">
        <v>192</v>
      </c>
      <c r="I5" s="67" t="s">
        <v>193</v>
      </c>
      <c r="J5" s="67" t="s">
        <v>194</v>
      </c>
      <c r="K5" s="67" t="s">
        <v>105</v>
      </c>
      <c r="L5" s="67" t="s">
        <v>195</v>
      </c>
      <c r="M5" s="67" t="s">
        <v>196</v>
      </c>
      <c r="N5" s="67" t="s">
        <v>197</v>
      </c>
      <c r="O5" s="67" t="s">
        <v>198</v>
      </c>
      <c r="P5" s="84" t="s">
        <v>199</v>
      </c>
      <c r="Q5" s="67"/>
      <c r="R5" s="67" t="s">
        <v>105</v>
      </c>
      <c r="S5" s="146" t="s">
        <v>200</v>
      </c>
      <c r="T5" s="146" t="s">
        <v>201</v>
      </c>
      <c r="U5" s="146" t="s">
        <v>190</v>
      </c>
    </row>
    <row r="6" s="1" customFormat="1" ht="27" customHeight="1" spans="1:21">
      <c r="A6" s="86"/>
      <c r="B6" s="86"/>
      <c r="C6" s="86"/>
      <c r="D6" s="87" t="s">
        <v>105</v>
      </c>
      <c r="E6" s="28">
        <v>634.25</v>
      </c>
      <c r="F6" s="145">
        <f>SUM(F9+F12+F18+F21+F24+F26+F28+F31+F15)</f>
        <v>394.04</v>
      </c>
      <c r="G6" s="145">
        <f t="shared" ref="G6:U6" si="0">SUM(G9+G12+G18+G21+G24+G26+G28+G31+G15)</f>
        <v>221.86</v>
      </c>
      <c r="H6" s="145">
        <f t="shared" si="0"/>
        <v>69.63</v>
      </c>
      <c r="I6" s="145">
        <f t="shared" si="0"/>
        <v>10.34</v>
      </c>
      <c r="J6" s="145">
        <f t="shared" si="0"/>
        <v>92.21</v>
      </c>
      <c r="K6" s="145">
        <f t="shared" si="0"/>
        <v>109.08</v>
      </c>
      <c r="L6" s="145">
        <f t="shared" si="0"/>
        <v>72.89</v>
      </c>
      <c r="M6" s="145">
        <f t="shared" si="0"/>
        <v>0</v>
      </c>
      <c r="N6" s="145">
        <f t="shared" si="0"/>
        <v>36.19</v>
      </c>
      <c r="O6" s="145">
        <f t="shared" si="0"/>
        <v>0</v>
      </c>
      <c r="P6" s="145">
        <f t="shared" si="0"/>
        <v>0</v>
      </c>
      <c r="Q6" s="145">
        <f t="shared" si="0"/>
        <v>48.5</v>
      </c>
      <c r="R6" s="145">
        <f t="shared" si="0"/>
        <v>82.63</v>
      </c>
      <c r="S6" s="145">
        <f t="shared" si="0"/>
        <v>0</v>
      </c>
      <c r="T6" s="145">
        <f t="shared" si="0"/>
        <v>0</v>
      </c>
      <c r="U6" s="145">
        <f t="shared" si="0"/>
        <v>82.63</v>
      </c>
    </row>
    <row r="7" ht="27" customHeight="1" spans="1:21">
      <c r="A7" s="89" t="s">
        <v>115</v>
      </c>
      <c r="B7" s="89"/>
      <c r="C7" s="89"/>
      <c r="D7" s="90" t="s">
        <v>116</v>
      </c>
      <c r="E7" s="28">
        <f t="shared" ref="E7:E11" si="1">SUM(F7+K7+Q7+R7)</f>
        <v>277.87</v>
      </c>
      <c r="F7" s="28">
        <f t="shared" ref="F7:F11" si="2">SUM(G7:J7)</f>
        <v>177.05</v>
      </c>
      <c r="G7" s="28">
        <v>97.08</v>
      </c>
      <c r="H7" s="28">
        <v>69.63</v>
      </c>
      <c r="I7" s="28">
        <v>10.34</v>
      </c>
      <c r="J7" s="28"/>
      <c r="K7" s="28">
        <v>50.42</v>
      </c>
      <c r="L7" s="28">
        <v>33.61</v>
      </c>
      <c r="M7" s="28"/>
      <c r="N7" s="28">
        <v>16.81</v>
      </c>
      <c r="O7" s="28"/>
      <c r="P7" s="28"/>
      <c r="Q7" s="28">
        <v>22.54</v>
      </c>
      <c r="R7" s="28">
        <v>27.86</v>
      </c>
      <c r="S7" s="28"/>
      <c r="T7" s="28"/>
      <c r="U7" s="28">
        <v>27.86</v>
      </c>
    </row>
    <row r="8" ht="27" customHeight="1" spans="1:21">
      <c r="A8" s="89" t="s">
        <v>115</v>
      </c>
      <c r="B8" s="89" t="s">
        <v>117</v>
      </c>
      <c r="C8" s="89"/>
      <c r="D8" s="90" t="s">
        <v>118</v>
      </c>
      <c r="E8" s="28">
        <f t="shared" si="1"/>
        <v>277.87</v>
      </c>
      <c r="F8" s="28">
        <f t="shared" si="2"/>
        <v>177.05</v>
      </c>
      <c r="G8" s="28">
        <v>97.08</v>
      </c>
      <c r="H8" s="28">
        <v>69.63</v>
      </c>
      <c r="I8" s="28">
        <v>10.34</v>
      </c>
      <c r="J8" s="28"/>
      <c r="K8" s="28">
        <v>50.42</v>
      </c>
      <c r="L8" s="28">
        <v>33.61</v>
      </c>
      <c r="M8" s="28"/>
      <c r="N8" s="28">
        <v>16.81</v>
      </c>
      <c r="O8" s="28"/>
      <c r="P8" s="28"/>
      <c r="Q8" s="28">
        <v>22.54</v>
      </c>
      <c r="R8" s="28">
        <v>27.86</v>
      </c>
      <c r="S8" s="28"/>
      <c r="T8" s="28"/>
      <c r="U8" s="28">
        <v>27.86</v>
      </c>
    </row>
    <row r="9" ht="27" customHeight="1" spans="1:21">
      <c r="A9" s="89" t="s">
        <v>115</v>
      </c>
      <c r="B9" s="89" t="s">
        <v>117</v>
      </c>
      <c r="C9" s="89" t="s">
        <v>119</v>
      </c>
      <c r="D9" s="90" t="s">
        <v>120</v>
      </c>
      <c r="E9" s="28">
        <f t="shared" si="1"/>
        <v>277.87</v>
      </c>
      <c r="F9" s="28">
        <f t="shared" si="2"/>
        <v>177.05</v>
      </c>
      <c r="G9" s="28">
        <v>97.08</v>
      </c>
      <c r="H9" s="28">
        <v>69.63</v>
      </c>
      <c r="I9" s="28">
        <v>10.34</v>
      </c>
      <c r="J9" s="28"/>
      <c r="K9" s="28">
        <v>50.42</v>
      </c>
      <c r="L9" s="28">
        <v>33.61</v>
      </c>
      <c r="M9" s="28"/>
      <c r="N9" s="28">
        <v>16.81</v>
      </c>
      <c r="O9" s="28"/>
      <c r="P9" s="28"/>
      <c r="Q9" s="28">
        <v>22.54</v>
      </c>
      <c r="R9" s="28">
        <v>27.86</v>
      </c>
      <c r="S9" s="28"/>
      <c r="T9" s="28"/>
      <c r="U9" s="28">
        <v>27.86</v>
      </c>
    </row>
    <row r="10" s="79" customFormat="1" ht="27" customHeight="1" spans="1:21">
      <c r="A10" s="89" t="s">
        <v>121</v>
      </c>
      <c r="B10" s="89"/>
      <c r="C10" s="89"/>
      <c r="D10" s="90" t="s">
        <v>122</v>
      </c>
      <c r="E10" s="28">
        <f t="shared" si="1"/>
        <v>24.83</v>
      </c>
      <c r="F10" s="28">
        <f t="shared" si="2"/>
        <v>15.43</v>
      </c>
      <c r="G10" s="28">
        <v>8.53</v>
      </c>
      <c r="H10" s="28"/>
      <c r="I10" s="28"/>
      <c r="J10" s="28">
        <v>6.9</v>
      </c>
      <c r="K10" s="28">
        <v>1.52</v>
      </c>
      <c r="L10" s="28">
        <v>1</v>
      </c>
      <c r="M10" s="28"/>
      <c r="N10" s="28">
        <v>0.52</v>
      </c>
      <c r="O10" s="28"/>
      <c r="P10" s="28"/>
      <c r="Q10" s="28">
        <v>1.85</v>
      </c>
      <c r="R10" s="28">
        <v>6.03</v>
      </c>
      <c r="S10" s="28"/>
      <c r="T10" s="28"/>
      <c r="U10" s="28">
        <v>6.03</v>
      </c>
    </row>
    <row r="11" s="79" customFormat="1" ht="27" customHeight="1" spans="1:21">
      <c r="A11" s="89" t="s">
        <v>121</v>
      </c>
      <c r="B11" s="89" t="s">
        <v>119</v>
      </c>
      <c r="C11" s="89"/>
      <c r="D11" s="90" t="s">
        <v>123</v>
      </c>
      <c r="E11" s="28">
        <f t="shared" si="1"/>
        <v>24.83</v>
      </c>
      <c r="F11" s="28">
        <f t="shared" si="2"/>
        <v>15.43</v>
      </c>
      <c r="G11" s="28">
        <v>8.53</v>
      </c>
      <c r="H11" s="28"/>
      <c r="I11" s="28"/>
      <c r="J11" s="28">
        <v>6.9</v>
      </c>
      <c r="K11" s="28">
        <v>1.52</v>
      </c>
      <c r="L11" s="28">
        <v>1</v>
      </c>
      <c r="M11" s="28"/>
      <c r="N11" s="28">
        <v>0.52</v>
      </c>
      <c r="O11" s="28"/>
      <c r="P11" s="28"/>
      <c r="Q11" s="28">
        <v>1.85</v>
      </c>
      <c r="R11" s="28">
        <v>6.03</v>
      </c>
      <c r="S11" s="28"/>
      <c r="T11" s="28"/>
      <c r="U11" s="28">
        <v>6.03</v>
      </c>
    </row>
    <row r="12" s="79" customFormat="1" ht="27" customHeight="1" spans="1:21">
      <c r="A12" s="89" t="s">
        <v>121</v>
      </c>
      <c r="B12" s="89" t="s">
        <v>119</v>
      </c>
      <c r="C12" s="89" t="s">
        <v>124</v>
      </c>
      <c r="D12" s="90" t="s">
        <v>125</v>
      </c>
      <c r="E12" s="28">
        <f t="shared" ref="E12:E17" si="3">SUM(F12+K12+Q12+R12)</f>
        <v>24.83</v>
      </c>
      <c r="F12" s="28">
        <f t="shared" ref="F12:F17" si="4">SUM(G12:J12)</f>
        <v>15.43</v>
      </c>
      <c r="G12" s="28">
        <v>8.53</v>
      </c>
      <c r="H12" s="28"/>
      <c r="I12" s="28"/>
      <c r="J12" s="28">
        <v>6.9</v>
      </c>
      <c r="K12" s="28">
        <v>1.52</v>
      </c>
      <c r="L12" s="28">
        <v>1</v>
      </c>
      <c r="M12" s="28"/>
      <c r="N12" s="28">
        <v>0.52</v>
      </c>
      <c r="O12" s="28"/>
      <c r="P12" s="28"/>
      <c r="Q12" s="28">
        <v>1.85</v>
      </c>
      <c r="R12" s="28">
        <v>6.03</v>
      </c>
      <c r="S12" s="28"/>
      <c r="T12" s="28"/>
      <c r="U12" s="28">
        <v>6.03</v>
      </c>
    </row>
    <row r="13" s="79" customFormat="1" ht="27" customHeight="1" spans="1:21">
      <c r="A13" s="89" t="s">
        <v>126</v>
      </c>
      <c r="B13" s="89"/>
      <c r="C13" s="89"/>
      <c r="D13" s="90" t="s">
        <v>127</v>
      </c>
      <c r="E13" s="28">
        <f t="shared" si="3"/>
        <v>56.35</v>
      </c>
      <c r="F13" s="28">
        <f t="shared" si="4"/>
        <v>24.76</v>
      </c>
      <c r="G13" s="28">
        <v>13.31</v>
      </c>
      <c r="H13" s="28"/>
      <c r="I13" s="28"/>
      <c r="J13" s="28">
        <v>11.45</v>
      </c>
      <c r="K13" s="28">
        <v>7.45</v>
      </c>
      <c r="L13" s="28">
        <v>5</v>
      </c>
      <c r="M13" s="28"/>
      <c r="N13" s="28">
        <v>2.45</v>
      </c>
      <c r="O13" s="28"/>
      <c r="P13" s="28"/>
      <c r="Q13" s="28">
        <v>2.97</v>
      </c>
      <c r="R13" s="28">
        <v>21.17</v>
      </c>
      <c r="S13" s="28"/>
      <c r="T13" s="28"/>
      <c r="U13" s="28">
        <v>21.17</v>
      </c>
    </row>
    <row r="14" s="79" customFormat="1" ht="27" customHeight="1" spans="1:21">
      <c r="A14" s="89" t="s">
        <v>126</v>
      </c>
      <c r="B14" s="89" t="s">
        <v>128</v>
      </c>
      <c r="C14" s="89"/>
      <c r="D14" s="90" t="s">
        <v>127</v>
      </c>
      <c r="E14" s="28">
        <f t="shared" si="3"/>
        <v>56.35</v>
      </c>
      <c r="F14" s="28">
        <f t="shared" si="4"/>
        <v>24.76</v>
      </c>
      <c r="G14" s="28">
        <v>13.31</v>
      </c>
      <c r="H14" s="28"/>
      <c r="I14" s="28"/>
      <c r="J14" s="28">
        <v>11.45</v>
      </c>
      <c r="K14" s="28">
        <v>7.45</v>
      </c>
      <c r="L14" s="28">
        <v>5</v>
      </c>
      <c r="M14" s="28"/>
      <c r="N14" s="28">
        <v>2.45</v>
      </c>
      <c r="O14" s="28"/>
      <c r="P14" s="28"/>
      <c r="Q14" s="28">
        <v>2.97</v>
      </c>
      <c r="R14" s="28">
        <v>21.17</v>
      </c>
      <c r="S14" s="28"/>
      <c r="T14" s="28"/>
      <c r="U14" s="28">
        <v>21.17</v>
      </c>
    </row>
    <row r="15" s="79" customFormat="1" ht="27" customHeight="1" spans="1:21">
      <c r="A15" s="89" t="s">
        <v>126</v>
      </c>
      <c r="B15" s="89" t="s">
        <v>128</v>
      </c>
      <c r="C15" s="89" t="s">
        <v>119</v>
      </c>
      <c r="D15" s="90" t="s">
        <v>127</v>
      </c>
      <c r="E15" s="28">
        <f t="shared" si="3"/>
        <v>56.35</v>
      </c>
      <c r="F15" s="28">
        <f t="shared" si="4"/>
        <v>24.76</v>
      </c>
      <c r="G15" s="28">
        <v>13.31</v>
      </c>
      <c r="H15" s="28"/>
      <c r="I15" s="28"/>
      <c r="J15" s="28">
        <v>11.45</v>
      </c>
      <c r="K15" s="28">
        <v>7.45</v>
      </c>
      <c r="L15" s="28">
        <v>5</v>
      </c>
      <c r="M15" s="28"/>
      <c r="N15" s="28">
        <v>2.45</v>
      </c>
      <c r="O15" s="28"/>
      <c r="P15" s="28"/>
      <c r="Q15" s="28">
        <v>2.97</v>
      </c>
      <c r="R15" s="28">
        <v>21.17</v>
      </c>
      <c r="S15" s="28"/>
      <c r="T15" s="28"/>
      <c r="U15" s="28">
        <v>21.17</v>
      </c>
    </row>
    <row r="16" s="79" customFormat="1" ht="27" customHeight="1" spans="1:21">
      <c r="A16" s="91" t="s">
        <v>130</v>
      </c>
      <c r="B16" s="91"/>
      <c r="C16" s="91"/>
      <c r="D16" s="92" t="s">
        <v>131</v>
      </c>
      <c r="E16" s="28">
        <f t="shared" si="3"/>
        <v>40.88</v>
      </c>
      <c r="F16" s="28">
        <f t="shared" si="4"/>
        <v>27.46</v>
      </c>
      <c r="G16" s="28">
        <v>15.96</v>
      </c>
      <c r="H16" s="28"/>
      <c r="I16" s="28"/>
      <c r="J16" s="28">
        <v>11.5</v>
      </c>
      <c r="K16" s="28">
        <v>5.48</v>
      </c>
      <c r="L16" s="28">
        <v>4</v>
      </c>
      <c r="M16" s="28"/>
      <c r="N16" s="28">
        <v>1.48</v>
      </c>
      <c r="O16" s="28"/>
      <c r="P16" s="28"/>
      <c r="Q16" s="28">
        <v>3.29</v>
      </c>
      <c r="R16" s="28">
        <v>4.65</v>
      </c>
      <c r="S16" s="28"/>
      <c r="T16" s="28"/>
      <c r="U16" s="28">
        <v>4.65</v>
      </c>
    </row>
    <row r="17" s="79" customFormat="1" ht="27" customHeight="1" spans="1:21">
      <c r="A17" s="91" t="s">
        <v>130</v>
      </c>
      <c r="B17" s="91" t="s">
        <v>132</v>
      </c>
      <c r="C17" s="91"/>
      <c r="D17" s="92" t="s">
        <v>133</v>
      </c>
      <c r="E17" s="28">
        <f t="shared" si="3"/>
        <v>40.88</v>
      </c>
      <c r="F17" s="28">
        <f t="shared" si="4"/>
        <v>27.46</v>
      </c>
      <c r="G17" s="28">
        <v>15.96</v>
      </c>
      <c r="H17" s="28"/>
      <c r="I17" s="28"/>
      <c r="J17" s="28">
        <v>11.5</v>
      </c>
      <c r="K17" s="28">
        <v>5.48</v>
      </c>
      <c r="L17" s="28">
        <v>4</v>
      </c>
      <c r="M17" s="28"/>
      <c r="N17" s="28">
        <v>1.48</v>
      </c>
      <c r="O17" s="28"/>
      <c r="P17" s="28"/>
      <c r="Q17" s="28">
        <v>3.29</v>
      </c>
      <c r="R17" s="28">
        <v>4.65</v>
      </c>
      <c r="S17" s="28"/>
      <c r="T17" s="28"/>
      <c r="U17" s="28">
        <v>4.65</v>
      </c>
    </row>
    <row r="18" s="79" customFormat="1" ht="27" customHeight="1" spans="1:21">
      <c r="A18" s="91" t="s">
        <v>130</v>
      </c>
      <c r="B18" s="91" t="s">
        <v>132</v>
      </c>
      <c r="C18" s="91" t="s">
        <v>134</v>
      </c>
      <c r="D18" s="92" t="s">
        <v>135</v>
      </c>
      <c r="E18" s="28">
        <f t="shared" ref="E18:E20" si="5">SUM(F18+K18+Q18+R18)</f>
        <v>40.88</v>
      </c>
      <c r="F18" s="28">
        <f t="shared" ref="F18:F20" si="6">SUM(G18:J18)</f>
        <v>27.46</v>
      </c>
      <c r="G18" s="28">
        <v>15.96</v>
      </c>
      <c r="H18" s="28"/>
      <c r="I18" s="28"/>
      <c r="J18" s="28">
        <v>11.5</v>
      </c>
      <c r="K18" s="28">
        <v>5.48</v>
      </c>
      <c r="L18" s="28">
        <v>4</v>
      </c>
      <c r="M18" s="28"/>
      <c r="N18" s="28">
        <v>1.48</v>
      </c>
      <c r="O18" s="28"/>
      <c r="P18" s="28"/>
      <c r="Q18" s="28">
        <v>3.29</v>
      </c>
      <c r="R18" s="28">
        <v>4.65</v>
      </c>
      <c r="S18" s="28"/>
      <c r="T18" s="28"/>
      <c r="U18" s="28">
        <v>4.65</v>
      </c>
    </row>
    <row r="19" s="79" customFormat="1" ht="27" customHeight="1" spans="1:21">
      <c r="A19" s="91" t="s">
        <v>136</v>
      </c>
      <c r="B19" s="91"/>
      <c r="C19" s="91"/>
      <c r="D19" s="92" t="s">
        <v>137</v>
      </c>
      <c r="E19" s="28">
        <f t="shared" si="5"/>
        <v>72.79</v>
      </c>
      <c r="F19" s="28">
        <f t="shared" si="6"/>
        <v>47.11</v>
      </c>
      <c r="G19" s="28">
        <v>26.54</v>
      </c>
      <c r="H19" s="28"/>
      <c r="I19" s="28"/>
      <c r="J19" s="28">
        <v>20.57</v>
      </c>
      <c r="K19" s="28">
        <f t="shared" ref="K19:K23" si="7">SUM(L19:P19)</f>
        <v>14.01</v>
      </c>
      <c r="L19" s="28">
        <v>9.34</v>
      </c>
      <c r="M19" s="28"/>
      <c r="N19" s="28">
        <v>4.67</v>
      </c>
      <c r="O19" s="28"/>
      <c r="P19" s="28"/>
      <c r="Q19" s="28">
        <v>5.65</v>
      </c>
      <c r="R19" s="28">
        <v>6.02</v>
      </c>
      <c r="S19" s="28"/>
      <c r="T19" s="28"/>
      <c r="U19" s="28">
        <v>6.02</v>
      </c>
    </row>
    <row r="20" s="79" customFormat="1" ht="27" customHeight="1" spans="1:21">
      <c r="A20" s="91" t="s">
        <v>136</v>
      </c>
      <c r="B20" s="91" t="s">
        <v>134</v>
      </c>
      <c r="C20" s="91"/>
      <c r="D20" s="92" t="s">
        <v>138</v>
      </c>
      <c r="E20" s="28">
        <f t="shared" si="5"/>
        <v>72.79</v>
      </c>
      <c r="F20" s="28">
        <f t="shared" si="6"/>
        <v>47.11</v>
      </c>
      <c r="G20" s="28">
        <v>26.54</v>
      </c>
      <c r="H20" s="28"/>
      <c r="I20" s="28"/>
      <c r="J20" s="28">
        <v>20.57</v>
      </c>
      <c r="K20" s="28">
        <f t="shared" si="7"/>
        <v>14.01</v>
      </c>
      <c r="L20" s="28">
        <v>9.34</v>
      </c>
      <c r="M20" s="28"/>
      <c r="N20" s="28">
        <v>4.67</v>
      </c>
      <c r="O20" s="28"/>
      <c r="P20" s="28"/>
      <c r="Q20" s="28">
        <v>5.65</v>
      </c>
      <c r="R20" s="28">
        <v>6.02</v>
      </c>
      <c r="S20" s="28"/>
      <c r="T20" s="28"/>
      <c r="U20" s="28">
        <v>6.02</v>
      </c>
    </row>
    <row r="21" s="79" customFormat="1" ht="27" customHeight="1" spans="1:21">
      <c r="A21" s="91" t="s">
        <v>136</v>
      </c>
      <c r="B21" s="91" t="s">
        <v>134</v>
      </c>
      <c r="C21" s="91" t="s">
        <v>119</v>
      </c>
      <c r="D21" s="92" t="s">
        <v>138</v>
      </c>
      <c r="E21" s="28">
        <f t="shared" ref="E21:E26" si="8">SUM(F21+K21+Q21+R21)</f>
        <v>72.79</v>
      </c>
      <c r="F21" s="28">
        <f t="shared" ref="F21:F26" si="9">SUM(G21:J21)</f>
        <v>47.11</v>
      </c>
      <c r="G21" s="28">
        <v>26.54</v>
      </c>
      <c r="H21" s="28"/>
      <c r="I21" s="28"/>
      <c r="J21" s="28">
        <v>20.57</v>
      </c>
      <c r="K21" s="28">
        <f t="shared" si="7"/>
        <v>14.01</v>
      </c>
      <c r="L21" s="28">
        <v>9.34</v>
      </c>
      <c r="M21" s="28"/>
      <c r="N21" s="28">
        <v>4.67</v>
      </c>
      <c r="O21" s="28"/>
      <c r="P21" s="28"/>
      <c r="Q21" s="28">
        <v>5.65</v>
      </c>
      <c r="R21" s="28">
        <v>6.02</v>
      </c>
      <c r="S21" s="28"/>
      <c r="T21" s="28"/>
      <c r="U21" s="28">
        <v>6.02</v>
      </c>
    </row>
    <row r="22" s="79" customFormat="1" ht="27" customHeight="1" spans="1:21">
      <c r="A22" s="91" t="s">
        <v>139</v>
      </c>
      <c r="B22" s="91"/>
      <c r="C22" s="91"/>
      <c r="D22" s="92" t="s">
        <v>140</v>
      </c>
      <c r="E22" s="28">
        <f>E23+E25+E27</f>
        <v>144.83</v>
      </c>
      <c r="F22" s="28">
        <f t="shared" ref="F22:U22" si="10">F23+F25+F27</f>
        <v>91.8</v>
      </c>
      <c r="G22" s="28">
        <f t="shared" si="10"/>
        <v>54.59</v>
      </c>
      <c r="H22" s="28">
        <f t="shared" si="10"/>
        <v>0</v>
      </c>
      <c r="I22" s="28">
        <f t="shared" si="10"/>
        <v>0</v>
      </c>
      <c r="J22" s="28">
        <f t="shared" si="10"/>
        <v>37.21</v>
      </c>
      <c r="K22" s="28">
        <f t="shared" si="10"/>
        <v>27.09</v>
      </c>
      <c r="L22" s="28">
        <f t="shared" si="10"/>
        <v>17.94</v>
      </c>
      <c r="M22" s="28">
        <f t="shared" si="10"/>
        <v>0</v>
      </c>
      <c r="N22" s="28">
        <f t="shared" si="10"/>
        <v>9.15</v>
      </c>
      <c r="O22" s="28">
        <f t="shared" si="10"/>
        <v>0</v>
      </c>
      <c r="P22" s="28">
        <f t="shared" si="10"/>
        <v>0</v>
      </c>
      <c r="Q22" s="28">
        <f t="shared" si="10"/>
        <v>10.95</v>
      </c>
      <c r="R22" s="28">
        <f t="shared" si="10"/>
        <v>14.99</v>
      </c>
      <c r="S22" s="28">
        <f t="shared" si="10"/>
        <v>0</v>
      </c>
      <c r="T22" s="28">
        <f t="shared" si="10"/>
        <v>0</v>
      </c>
      <c r="U22" s="28">
        <f t="shared" si="10"/>
        <v>14.99</v>
      </c>
    </row>
    <row r="23" s="79" customFormat="1" ht="27" customHeight="1" spans="1:21">
      <c r="A23" s="91" t="s">
        <v>139</v>
      </c>
      <c r="B23" s="91" t="s">
        <v>119</v>
      </c>
      <c r="C23" s="91"/>
      <c r="D23" s="92" t="s">
        <v>141</v>
      </c>
      <c r="E23" s="28">
        <f t="shared" si="8"/>
        <v>71.12</v>
      </c>
      <c r="F23" s="28">
        <f t="shared" si="9"/>
        <v>45.45</v>
      </c>
      <c r="G23" s="28">
        <v>26.72</v>
      </c>
      <c r="H23" s="28"/>
      <c r="I23" s="28"/>
      <c r="J23" s="28">
        <v>18.73</v>
      </c>
      <c r="K23" s="28">
        <f t="shared" si="7"/>
        <v>13.4</v>
      </c>
      <c r="L23" s="145">
        <v>8.94</v>
      </c>
      <c r="M23" s="28"/>
      <c r="N23" s="145">
        <v>4.46</v>
      </c>
      <c r="O23" s="28"/>
      <c r="P23" s="145"/>
      <c r="Q23" s="28">
        <v>5.45</v>
      </c>
      <c r="R23" s="28">
        <v>6.82</v>
      </c>
      <c r="S23" s="28"/>
      <c r="T23" s="28"/>
      <c r="U23" s="28">
        <v>6.82</v>
      </c>
    </row>
    <row r="24" s="1" customFormat="1" ht="27" customHeight="1" spans="1:21">
      <c r="A24" s="91" t="s">
        <v>139</v>
      </c>
      <c r="B24" s="91" t="s">
        <v>119</v>
      </c>
      <c r="C24" s="91" t="s">
        <v>142</v>
      </c>
      <c r="D24" s="92" t="s">
        <v>143</v>
      </c>
      <c r="E24" s="28">
        <f t="shared" si="8"/>
        <v>71.12</v>
      </c>
      <c r="F24" s="28">
        <f t="shared" si="9"/>
        <v>45.45</v>
      </c>
      <c r="G24" s="28">
        <v>26.72</v>
      </c>
      <c r="H24" s="28"/>
      <c r="I24" s="28"/>
      <c r="J24" s="28">
        <v>18.73</v>
      </c>
      <c r="K24" s="28">
        <f t="shared" ref="K24:K26" si="11">SUM(L24:P24)</f>
        <v>13.4</v>
      </c>
      <c r="L24" s="145">
        <v>8.94</v>
      </c>
      <c r="M24" s="28"/>
      <c r="N24" s="145">
        <v>4.46</v>
      </c>
      <c r="O24" s="28"/>
      <c r="P24" s="145"/>
      <c r="Q24" s="28">
        <v>5.45</v>
      </c>
      <c r="R24" s="28">
        <v>6.82</v>
      </c>
      <c r="S24" s="28"/>
      <c r="T24" s="28"/>
      <c r="U24" s="28">
        <v>6.82</v>
      </c>
    </row>
    <row r="25" s="1" customFormat="1" ht="27" customHeight="1" spans="1:21">
      <c r="A25" s="91" t="s">
        <v>139</v>
      </c>
      <c r="B25" s="91" t="s">
        <v>144</v>
      </c>
      <c r="C25" s="91"/>
      <c r="D25" s="92" t="s">
        <v>145</v>
      </c>
      <c r="E25" s="28">
        <f t="shared" si="8"/>
        <v>28</v>
      </c>
      <c r="F25" s="28">
        <f t="shared" si="9"/>
        <v>17.03</v>
      </c>
      <c r="G25" s="28">
        <v>10.18</v>
      </c>
      <c r="H25" s="28"/>
      <c r="I25" s="28"/>
      <c r="J25" s="28">
        <v>6.85</v>
      </c>
      <c r="K25" s="28">
        <f t="shared" si="11"/>
        <v>5.09</v>
      </c>
      <c r="L25" s="145">
        <v>4</v>
      </c>
      <c r="M25" s="28"/>
      <c r="N25" s="145">
        <v>1.09</v>
      </c>
      <c r="O25" s="28"/>
      <c r="P25" s="145"/>
      <c r="Q25" s="28">
        <v>2.04</v>
      </c>
      <c r="R25" s="28">
        <v>3.84</v>
      </c>
      <c r="S25" s="28"/>
      <c r="T25" s="28"/>
      <c r="U25" s="28">
        <v>3.84</v>
      </c>
    </row>
    <row r="26" s="1" customFormat="1" ht="27" customHeight="1" spans="1:21">
      <c r="A26" s="91" t="s">
        <v>139</v>
      </c>
      <c r="B26" s="91" t="s">
        <v>144</v>
      </c>
      <c r="C26" s="91" t="s">
        <v>142</v>
      </c>
      <c r="D26" s="92" t="s">
        <v>146</v>
      </c>
      <c r="E26" s="28">
        <f t="shared" si="8"/>
        <v>28</v>
      </c>
      <c r="F26" s="28">
        <f t="shared" si="9"/>
        <v>17.03</v>
      </c>
      <c r="G26" s="28">
        <v>10.18</v>
      </c>
      <c r="H26" s="28"/>
      <c r="I26" s="28"/>
      <c r="J26" s="28">
        <v>6.85</v>
      </c>
      <c r="K26" s="28">
        <f t="shared" si="11"/>
        <v>5.09</v>
      </c>
      <c r="L26" s="145">
        <v>4</v>
      </c>
      <c r="M26" s="28"/>
      <c r="N26" s="145">
        <v>1.09</v>
      </c>
      <c r="O26" s="28"/>
      <c r="P26" s="145"/>
      <c r="Q26" s="28">
        <v>2.04</v>
      </c>
      <c r="R26" s="28">
        <v>3.84</v>
      </c>
      <c r="S26" s="28"/>
      <c r="T26" s="28"/>
      <c r="U26" s="28">
        <v>3.84</v>
      </c>
    </row>
    <row r="27" s="1" customFormat="1" ht="27" customHeight="1" spans="1:21">
      <c r="A27" s="91" t="s">
        <v>139</v>
      </c>
      <c r="B27" s="91" t="s">
        <v>117</v>
      </c>
      <c r="C27" s="91"/>
      <c r="D27" s="92" t="s">
        <v>147</v>
      </c>
      <c r="E27" s="28">
        <f t="shared" ref="E25:E31" si="12">SUM(F27+K27+Q27+R27)</f>
        <v>45.71</v>
      </c>
      <c r="F27" s="28">
        <f t="shared" ref="F25:F31" si="13">SUM(G27:J27)</f>
        <v>29.32</v>
      </c>
      <c r="G27" s="28">
        <v>17.69</v>
      </c>
      <c r="H27" s="28"/>
      <c r="I27" s="28"/>
      <c r="J27" s="28">
        <v>11.63</v>
      </c>
      <c r="K27" s="28">
        <v>8.6</v>
      </c>
      <c r="L27" s="145">
        <v>5</v>
      </c>
      <c r="M27" s="28"/>
      <c r="N27" s="145">
        <v>3.6</v>
      </c>
      <c r="O27" s="28"/>
      <c r="P27" s="145"/>
      <c r="Q27" s="28">
        <v>3.46</v>
      </c>
      <c r="R27" s="28">
        <v>4.33</v>
      </c>
      <c r="S27" s="28"/>
      <c r="T27" s="28"/>
      <c r="U27" s="28">
        <v>4.33</v>
      </c>
    </row>
    <row r="28" s="1" customFormat="1" ht="27" customHeight="1" spans="1:21">
      <c r="A28" s="91" t="s">
        <v>139</v>
      </c>
      <c r="B28" s="91" t="s">
        <v>117</v>
      </c>
      <c r="C28" s="91" t="s">
        <v>142</v>
      </c>
      <c r="D28" s="92" t="s">
        <v>148</v>
      </c>
      <c r="E28" s="28">
        <f t="shared" si="12"/>
        <v>45.71</v>
      </c>
      <c r="F28" s="28">
        <f t="shared" si="13"/>
        <v>29.32</v>
      </c>
      <c r="G28" s="28">
        <v>17.69</v>
      </c>
      <c r="H28" s="28"/>
      <c r="I28" s="28"/>
      <c r="J28" s="28">
        <v>11.63</v>
      </c>
      <c r="K28" s="28">
        <v>8.6</v>
      </c>
      <c r="L28" s="145">
        <v>5</v>
      </c>
      <c r="M28" s="28"/>
      <c r="N28" s="145">
        <v>3.6</v>
      </c>
      <c r="O28" s="28"/>
      <c r="P28" s="145"/>
      <c r="Q28" s="28">
        <v>3.46</v>
      </c>
      <c r="R28" s="28">
        <v>4.33</v>
      </c>
      <c r="S28" s="28"/>
      <c r="T28" s="28"/>
      <c r="U28" s="28">
        <v>4.33</v>
      </c>
    </row>
    <row r="29" s="1" customFormat="1" ht="27" customHeight="1" spans="1:21">
      <c r="A29" s="91" t="s">
        <v>149</v>
      </c>
      <c r="B29" s="91"/>
      <c r="C29" s="91"/>
      <c r="D29" s="92" t="s">
        <v>150</v>
      </c>
      <c r="E29" s="28">
        <f t="shared" si="12"/>
        <v>16.7</v>
      </c>
      <c r="F29" s="28">
        <f t="shared" si="13"/>
        <v>10.43</v>
      </c>
      <c r="G29" s="28">
        <v>5.85</v>
      </c>
      <c r="H29" s="28"/>
      <c r="I29" s="28"/>
      <c r="J29" s="28">
        <v>4.58</v>
      </c>
      <c r="K29" s="28">
        <v>3.11</v>
      </c>
      <c r="L29" s="145">
        <v>2</v>
      </c>
      <c r="M29" s="28"/>
      <c r="N29" s="145">
        <v>1.11</v>
      </c>
      <c r="O29" s="28"/>
      <c r="P29" s="145"/>
      <c r="Q29" s="28">
        <v>1.25</v>
      </c>
      <c r="R29" s="28">
        <v>1.91</v>
      </c>
      <c r="S29" s="28"/>
      <c r="T29" s="28"/>
      <c r="U29" s="28">
        <v>1.91</v>
      </c>
    </row>
    <row r="30" s="1" customFormat="1" ht="27" customHeight="1" spans="1:21">
      <c r="A30" s="91" t="s">
        <v>149</v>
      </c>
      <c r="B30" s="91" t="s">
        <v>119</v>
      </c>
      <c r="C30" s="91"/>
      <c r="D30" s="92" t="s">
        <v>151</v>
      </c>
      <c r="E30" s="28">
        <f t="shared" si="12"/>
        <v>16.7</v>
      </c>
      <c r="F30" s="28">
        <f t="shared" si="13"/>
        <v>10.43</v>
      </c>
      <c r="G30" s="28">
        <v>5.85</v>
      </c>
      <c r="H30" s="28"/>
      <c r="I30" s="28"/>
      <c r="J30" s="28">
        <v>4.58</v>
      </c>
      <c r="K30" s="28">
        <v>3.11</v>
      </c>
      <c r="L30" s="145">
        <v>2</v>
      </c>
      <c r="M30" s="28"/>
      <c r="N30" s="145">
        <v>1.11</v>
      </c>
      <c r="O30" s="28"/>
      <c r="P30" s="145"/>
      <c r="Q30" s="28">
        <v>1.25</v>
      </c>
      <c r="R30" s="28">
        <v>1.91</v>
      </c>
      <c r="S30" s="28"/>
      <c r="T30" s="28"/>
      <c r="U30" s="28">
        <v>1.91</v>
      </c>
    </row>
    <row r="31" s="1" customFormat="1" ht="27" customHeight="1" spans="1:21">
      <c r="A31" s="91" t="s">
        <v>149</v>
      </c>
      <c r="B31" s="91" t="s">
        <v>119</v>
      </c>
      <c r="C31" s="91" t="s">
        <v>152</v>
      </c>
      <c r="D31" s="92" t="s">
        <v>143</v>
      </c>
      <c r="E31" s="28">
        <f t="shared" si="12"/>
        <v>16.7</v>
      </c>
      <c r="F31" s="28">
        <f t="shared" si="13"/>
        <v>10.43</v>
      </c>
      <c r="G31" s="28">
        <v>5.85</v>
      </c>
      <c r="H31" s="28"/>
      <c r="I31" s="28"/>
      <c r="J31" s="28">
        <v>4.58</v>
      </c>
      <c r="K31" s="28">
        <v>3.11</v>
      </c>
      <c r="L31" s="145">
        <v>2</v>
      </c>
      <c r="M31" s="28"/>
      <c r="N31" s="145">
        <v>1.11</v>
      </c>
      <c r="O31" s="28"/>
      <c r="P31" s="145"/>
      <c r="Q31" s="28">
        <v>1.25</v>
      </c>
      <c r="R31" s="28">
        <v>1.91</v>
      </c>
      <c r="S31" s="28"/>
      <c r="T31" s="28"/>
      <c r="U31" s="28">
        <v>1.91</v>
      </c>
    </row>
  </sheetData>
  <mergeCells count="10">
    <mergeCell ref="T1:U1"/>
    <mergeCell ref="A3:G3"/>
    <mergeCell ref="T3:U3"/>
    <mergeCell ref="A4:C4"/>
    <mergeCell ref="F4:J4"/>
    <mergeCell ref="K4:P4"/>
    <mergeCell ref="R4:U4"/>
    <mergeCell ref="D4:D5"/>
    <mergeCell ref="E4:E5"/>
    <mergeCell ref="Q4:Q5"/>
  </mergeCells>
  <printOptions horizontalCentered="1"/>
  <pageMargins left="0.196527777777778" right="0.196527777777778" top="0.338888888888889" bottom="0.16875" header="0" footer="0"/>
  <pageSetup paperSize="9" scale="6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0"/>
  <sheetViews>
    <sheetView showGridLines="0" showZeros="0" zoomScale="85" zoomScaleNormal="85" workbookViewId="0">
      <selection activeCell="A3" sqref="A3:G3"/>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202</v>
      </c>
      <c r="B1" s="115"/>
      <c r="C1" s="115"/>
      <c r="D1" s="116"/>
      <c r="E1" s="131"/>
      <c r="F1" s="131"/>
      <c r="G1" s="131"/>
      <c r="H1" s="131"/>
      <c r="I1" s="131"/>
      <c r="J1" s="131"/>
      <c r="K1" s="131"/>
      <c r="L1" s="137"/>
      <c r="M1" s="137"/>
    </row>
    <row r="2" ht="23.25" customHeight="1" spans="1:13">
      <c r="A2" s="135" t="s">
        <v>203</v>
      </c>
      <c r="B2" s="135"/>
      <c r="C2" s="135"/>
      <c r="D2" s="135"/>
      <c r="E2" s="135"/>
      <c r="F2" s="135"/>
      <c r="G2" s="135"/>
      <c r="H2" s="135"/>
      <c r="I2" s="135"/>
      <c r="J2" s="135"/>
      <c r="K2" s="135"/>
      <c r="L2" s="135"/>
      <c r="M2" s="135"/>
    </row>
    <row r="3" ht="23.25" customHeight="1" spans="1:13">
      <c r="A3" s="117" t="s">
        <v>2</v>
      </c>
      <c r="B3" s="118"/>
      <c r="C3" s="118"/>
      <c r="D3" s="118"/>
      <c r="E3" s="118"/>
      <c r="F3" s="118"/>
      <c r="G3" s="118"/>
      <c r="H3" s="131"/>
      <c r="I3" s="131"/>
      <c r="J3" s="131"/>
      <c r="K3" s="131"/>
      <c r="L3" s="138" t="s">
        <v>84</v>
      </c>
      <c r="M3" s="138"/>
    </row>
    <row r="4" ht="23.25" customHeight="1" spans="1:13">
      <c r="A4" s="62" t="s">
        <v>158</v>
      </c>
      <c r="B4" s="62"/>
      <c r="C4" s="62"/>
      <c r="D4" s="26" t="s">
        <v>173</v>
      </c>
      <c r="E4" s="62" t="s">
        <v>174</v>
      </c>
      <c r="F4" s="67" t="s">
        <v>175</v>
      </c>
      <c r="G4" s="67"/>
      <c r="H4" s="67"/>
      <c r="I4" s="67"/>
      <c r="J4" s="67"/>
      <c r="K4" s="67" t="s">
        <v>179</v>
      </c>
      <c r="L4" s="67"/>
      <c r="M4" s="67"/>
    </row>
    <row r="5" ht="36.75" customHeight="1" spans="1:13">
      <c r="A5" s="67" t="s">
        <v>112</v>
      </c>
      <c r="B5" s="67" t="s">
        <v>113</v>
      </c>
      <c r="C5" s="67" t="s">
        <v>114</v>
      </c>
      <c r="D5" s="9"/>
      <c r="E5" s="67"/>
      <c r="F5" s="67" t="s">
        <v>105</v>
      </c>
      <c r="G5" s="67" t="s">
        <v>204</v>
      </c>
      <c r="H5" s="67" t="s">
        <v>188</v>
      </c>
      <c r="I5" s="67" t="s">
        <v>189</v>
      </c>
      <c r="J5" s="67" t="s">
        <v>190</v>
      </c>
      <c r="K5" s="67" t="s">
        <v>105</v>
      </c>
      <c r="L5" s="67" t="s">
        <v>161</v>
      </c>
      <c r="M5" s="67" t="s">
        <v>205</v>
      </c>
    </row>
    <row r="6" ht="27" customHeight="1" spans="1:13">
      <c r="A6" s="91"/>
      <c r="B6" s="91"/>
      <c r="C6" s="91"/>
      <c r="D6" s="92" t="s">
        <v>105</v>
      </c>
      <c r="E6" s="16">
        <f>SUM(F6+K6)</f>
        <v>277.87</v>
      </c>
      <c r="F6" s="16">
        <f>SUM(G6:J6)</f>
        <v>277.87</v>
      </c>
      <c r="G6" s="16">
        <v>177.05</v>
      </c>
      <c r="H6" s="16">
        <v>50.42</v>
      </c>
      <c r="I6" s="16">
        <v>22.54</v>
      </c>
      <c r="J6" s="16">
        <v>27.86</v>
      </c>
      <c r="K6" s="16"/>
      <c r="L6" s="16"/>
      <c r="M6" s="16"/>
    </row>
    <row r="7" ht="27" customHeight="1" spans="1:13">
      <c r="A7" s="89" t="s">
        <v>115</v>
      </c>
      <c r="B7" s="89"/>
      <c r="C7" s="89"/>
      <c r="D7" s="90" t="s">
        <v>116</v>
      </c>
      <c r="E7" s="16">
        <f>SUM(F7+K7)</f>
        <v>277.87</v>
      </c>
      <c r="F7" s="16">
        <f>SUM(G7:J7)</f>
        <v>277.87</v>
      </c>
      <c r="G7" s="16">
        <v>177.05</v>
      </c>
      <c r="H7" s="16">
        <v>50.42</v>
      </c>
      <c r="I7" s="16">
        <v>22.54</v>
      </c>
      <c r="J7" s="16">
        <v>27.86</v>
      </c>
      <c r="K7" s="16"/>
      <c r="L7" s="16"/>
      <c r="M7" s="16"/>
    </row>
    <row r="8" ht="27" customHeight="1" spans="1:13">
      <c r="A8" s="89" t="s">
        <v>115</v>
      </c>
      <c r="B8" s="89" t="s">
        <v>117</v>
      </c>
      <c r="C8" s="89"/>
      <c r="D8" s="90" t="s">
        <v>118</v>
      </c>
      <c r="E8" s="16">
        <f t="shared" ref="E6:E9" si="0">SUM(F8+K8)</f>
        <v>277.87</v>
      </c>
      <c r="F8" s="16">
        <f t="shared" ref="F6:F9" si="1">SUM(G8:J8)</f>
        <v>277.87</v>
      </c>
      <c r="G8" s="16">
        <v>177.05</v>
      </c>
      <c r="H8" s="16">
        <v>50.42</v>
      </c>
      <c r="I8" s="16">
        <v>22.54</v>
      </c>
      <c r="J8" s="16">
        <v>27.86</v>
      </c>
      <c r="K8" s="16"/>
      <c r="L8" s="16"/>
      <c r="M8" s="16"/>
    </row>
    <row r="9" s="79" customFormat="1" ht="27" customHeight="1" spans="1:13">
      <c r="A9" s="89" t="s">
        <v>115</v>
      </c>
      <c r="B9" s="89" t="s">
        <v>117</v>
      </c>
      <c r="C9" s="89" t="s">
        <v>119</v>
      </c>
      <c r="D9" s="90" t="s">
        <v>120</v>
      </c>
      <c r="E9" s="16">
        <f t="shared" si="0"/>
        <v>277.87</v>
      </c>
      <c r="F9" s="16">
        <f t="shared" si="1"/>
        <v>277.87</v>
      </c>
      <c r="G9" s="16">
        <v>177.05</v>
      </c>
      <c r="H9" s="16">
        <v>50.42</v>
      </c>
      <c r="I9" s="16">
        <v>22.54</v>
      </c>
      <c r="J9" s="16">
        <v>27.86</v>
      </c>
      <c r="K9" s="16"/>
      <c r="L9" s="16"/>
      <c r="M9" s="16"/>
    </row>
    <row r="10" ht="27" customHeight="1" spans="1:13">
      <c r="A10" s="50"/>
      <c r="B10" s="50"/>
      <c r="C10" s="50"/>
      <c r="D10" s="50"/>
      <c r="E10" s="50"/>
      <c r="F10" s="50"/>
      <c r="G10" s="50"/>
      <c r="H10" s="50"/>
      <c r="I10" s="50"/>
      <c r="J10" s="50"/>
      <c r="K10" s="50"/>
      <c r="L10" s="50"/>
      <c r="M10" s="50"/>
    </row>
  </sheetData>
  <mergeCells count="8">
    <mergeCell ref="L1:M1"/>
    <mergeCell ref="A3:G3"/>
    <mergeCell ref="L3:M3"/>
    <mergeCell ref="A4:C4"/>
    <mergeCell ref="F4:J4"/>
    <mergeCell ref="K4:M4"/>
    <mergeCell ref="D4:D5"/>
    <mergeCell ref="E4:E5"/>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31"/>
  <sheetViews>
    <sheetView showGridLines="0" showZeros="0" zoomScale="85" zoomScaleNormal="85" workbookViewId="0">
      <selection activeCell="A3" sqref="A3:H3"/>
    </sheetView>
  </sheetViews>
  <sheetFormatPr defaultColWidth="9.16666666666667" defaultRowHeight="12.75" customHeight="1"/>
  <cols>
    <col min="1" max="1" width="10.3333333333333" customWidth="1"/>
    <col min="2" max="3" width="6.5" customWidth="1"/>
    <col min="4" max="4" width="25.6666666666667" customWidth="1"/>
    <col min="5" max="5" width="13.1666666666667" customWidth="1"/>
    <col min="6" max="22" width="10.6666666666667" customWidth="1"/>
    <col min="23" max="23" width="11.3333333333333" customWidth="1"/>
    <col min="24" max="25" width="10.6666666666667" customWidth="1"/>
  </cols>
  <sheetData>
    <row r="1" ht="22.5" customHeight="1" spans="1:26">
      <c r="A1" s="2" t="s">
        <v>206</v>
      </c>
      <c r="B1" s="115"/>
      <c r="C1" s="115"/>
      <c r="D1" s="116"/>
      <c r="E1" s="131"/>
      <c r="F1" s="131"/>
      <c r="G1" s="131"/>
      <c r="H1" s="131"/>
      <c r="I1" s="131"/>
      <c r="J1" s="131"/>
      <c r="K1" s="131"/>
      <c r="L1" s="131"/>
      <c r="M1" s="131"/>
      <c r="N1" s="131"/>
      <c r="O1" s="131"/>
      <c r="P1" s="131"/>
      <c r="Q1" s="131"/>
      <c r="R1" s="131"/>
      <c r="S1" s="131"/>
      <c r="T1" s="131"/>
      <c r="U1" s="131"/>
      <c r="V1" s="131"/>
      <c r="W1" s="131"/>
      <c r="X1" s="137"/>
      <c r="Y1" s="137"/>
      <c r="Z1" s="50"/>
    </row>
    <row r="2" ht="22.5" customHeight="1" spans="1:26">
      <c r="A2" s="135" t="s">
        <v>207</v>
      </c>
      <c r="B2" s="135"/>
      <c r="C2" s="135"/>
      <c r="D2" s="135"/>
      <c r="E2" s="135"/>
      <c r="F2" s="135"/>
      <c r="G2" s="135"/>
      <c r="H2" s="135"/>
      <c r="I2" s="135"/>
      <c r="J2" s="135"/>
      <c r="K2" s="135"/>
      <c r="L2" s="135"/>
      <c r="M2" s="135"/>
      <c r="N2" s="135"/>
      <c r="O2" s="135"/>
      <c r="P2" s="135"/>
      <c r="Q2" s="135"/>
      <c r="R2" s="135"/>
      <c r="S2" s="135"/>
      <c r="T2" s="135"/>
      <c r="U2" s="135"/>
      <c r="V2" s="135"/>
      <c r="W2" s="135"/>
      <c r="X2" s="135"/>
      <c r="Y2" s="135"/>
      <c r="Z2" s="50"/>
    </row>
    <row r="3" ht="22.5" customHeight="1" spans="1:26">
      <c r="A3" s="117" t="s">
        <v>2</v>
      </c>
      <c r="B3" s="118"/>
      <c r="C3" s="118"/>
      <c r="D3" s="118"/>
      <c r="E3" s="118"/>
      <c r="F3" s="118"/>
      <c r="G3" s="118"/>
      <c r="H3" s="118"/>
      <c r="I3" s="131"/>
      <c r="J3" s="131"/>
      <c r="K3" s="131"/>
      <c r="L3" s="131"/>
      <c r="M3" s="131"/>
      <c r="N3" s="131"/>
      <c r="O3" s="131"/>
      <c r="P3" s="131"/>
      <c r="Q3" s="131"/>
      <c r="R3" s="131"/>
      <c r="S3" s="131"/>
      <c r="T3" s="131"/>
      <c r="U3" s="131"/>
      <c r="V3" s="131"/>
      <c r="W3" s="131"/>
      <c r="X3" s="144" t="s">
        <v>84</v>
      </c>
      <c r="Y3" s="144"/>
      <c r="Z3" s="50"/>
    </row>
    <row r="4" ht="22.5" customHeight="1" spans="1:26">
      <c r="A4" s="141" t="s">
        <v>158</v>
      </c>
      <c r="B4" s="142"/>
      <c r="C4" s="142"/>
      <c r="D4" s="26" t="s">
        <v>111</v>
      </c>
      <c r="E4" s="143" t="s">
        <v>208</v>
      </c>
      <c r="F4" s="62" t="s">
        <v>209</v>
      </c>
      <c r="G4" s="62" t="s">
        <v>210</v>
      </c>
      <c r="H4" s="62" t="s">
        <v>211</v>
      </c>
      <c r="I4" s="67" t="s">
        <v>212</v>
      </c>
      <c r="J4" s="67" t="s">
        <v>213</v>
      </c>
      <c r="K4" s="67" t="s">
        <v>214</v>
      </c>
      <c r="L4" s="67" t="s">
        <v>215</v>
      </c>
      <c r="M4" s="67" t="s">
        <v>216</v>
      </c>
      <c r="N4" s="67" t="s">
        <v>217</v>
      </c>
      <c r="O4" s="112" t="s">
        <v>218</v>
      </c>
      <c r="P4" s="67" t="s">
        <v>219</v>
      </c>
      <c r="Q4" s="67" t="s">
        <v>220</v>
      </c>
      <c r="R4" s="67" t="s">
        <v>221</v>
      </c>
      <c r="S4" s="112" t="s">
        <v>222</v>
      </c>
      <c r="T4" s="67" t="s">
        <v>223</v>
      </c>
      <c r="U4" s="67" t="s">
        <v>224</v>
      </c>
      <c r="V4" s="67" t="s">
        <v>225</v>
      </c>
      <c r="W4" s="67" t="s">
        <v>226</v>
      </c>
      <c r="X4" s="67" t="s">
        <v>227</v>
      </c>
      <c r="Y4" s="67" t="s">
        <v>228</v>
      </c>
      <c r="Z4" s="55"/>
    </row>
    <row r="5" ht="39" customHeight="1" spans="1:26">
      <c r="A5" s="98" t="s">
        <v>112</v>
      </c>
      <c r="B5" s="98" t="s">
        <v>113</v>
      </c>
      <c r="C5" s="98" t="s">
        <v>114</v>
      </c>
      <c r="D5" s="109"/>
      <c r="E5" s="120"/>
      <c r="F5" s="67"/>
      <c r="G5" s="67"/>
      <c r="H5" s="67"/>
      <c r="I5" s="67"/>
      <c r="J5" s="67"/>
      <c r="K5" s="67"/>
      <c r="L5" s="67"/>
      <c r="M5" s="67"/>
      <c r="N5" s="67"/>
      <c r="O5" s="112"/>
      <c r="P5" s="67"/>
      <c r="Q5" s="67"/>
      <c r="R5" s="67"/>
      <c r="S5" s="112"/>
      <c r="T5" s="67"/>
      <c r="U5" s="67"/>
      <c r="V5" s="67"/>
      <c r="W5" s="67"/>
      <c r="X5" s="67"/>
      <c r="Y5" s="67"/>
      <c r="Z5" s="55"/>
    </row>
    <row r="6" s="1" customFormat="1" ht="27" customHeight="1" spans="1:26">
      <c r="A6" s="86"/>
      <c r="B6" s="86"/>
      <c r="C6" s="86"/>
      <c r="D6" s="87" t="s">
        <v>105</v>
      </c>
      <c r="E6" s="16">
        <v>329.99</v>
      </c>
      <c r="F6" s="16">
        <f t="shared" ref="F6:Y6" si="0">SUM(F9+F12+F18+F21+F24+F26+F28+F31+F15)</f>
        <v>23.54</v>
      </c>
      <c r="G6" s="16">
        <f t="shared" si="0"/>
        <v>19</v>
      </c>
      <c r="H6" s="16">
        <f t="shared" si="0"/>
        <v>2.35</v>
      </c>
      <c r="I6" s="16">
        <f t="shared" si="0"/>
        <v>8.62</v>
      </c>
      <c r="J6" s="16">
        <f t="shared" si="0"/>
        <v>5.63</v>
      </c>
      <c r="K6" s="16">
        <f t="shared" si="0"/>
        <v>0</v>
      </c>
      <c r="L6" s="16">
        <f t="shared" si="0"/>
        <v>0</v>
      </c>
      <c r="M6" s="16">
        <f t="shared" si="0"/>
        <v>11.25</v>
      </c>
      <c r="N6" s="16">
        <f t="shared" si="0"/>
        <v>18</v>
      </c>
      <c r="O6" s="16">
        <f t="shared" si="0"/>
        <v>0</v>
      </c>
      <c r="P6" s="16">
        <f t="shared" si="0"/>
        <v>23.3</v>
      </c>
      <c r="Q6" s="16">
        <f t="shared" si="0"/>
        <v>3.35</v>
      </c>
      <c r="R6" s="16">
        <f t="shared" si="0"/>
        <v>22.5</v>
      </c>
      <c r="S6" s="16">
        <f t="shared" si="0"/>
        <v>17</v>
      </c>
      <c r="T6" s="16">
        <f t="shared" si="0"/>
        <v>12.3</v>
      </c>
      <c r="U6" s="16">
        <f t="shared" si="0"/>
        <v>0</v>
      </c>
      <c r="V6" s="16">
        <f t="shared" si="0"/>
        <v>0</v>
      </c>
      <c r="W6" s="16">
        <f t="shared" si="0"/>
        <v>40.2</v>
      </c>
      <c r="X6" s="16">
        <f t="shared" si="0"/>
        <v>0</v>
      </c>
      <c r="Y6" s="16">
        <f t="shared" si="0"/>
        <v>35</v>
      </c>
      <c r="Z6" s="55"/>
    </row>
    <row r="7" ht="27" customHeight="1" spans="1:26">
      <c r="A7" s="89" t="s">
        <v>115</v>
      </c>
      <c r="B7" s="89"/>
      <c r="C7" s="89"/>
      <c r="D7" s="90" t="s">
        <v>116</v>
      </c>
      <c r="E7" s="16">
        <f>SUM(F7:Y7)</f>
        <v>186.74</v>
      </c>
      <c r="F7" s="16">
        <v>11.99</v>
      </c>
      <c r="G7" s="16">
        <v>18</v>
      </c>
      <c r="H7" s="16">
        <v>2.2</v>
      </c>
      <c r="I7" s="16">
        <v>8.27</v>
      </c>
      <c r="J7" s="16">
        <v>2.93</v>
      </c>
      <c r="K7" s="16"/>
      <c r="L7" s="16"/>
      <c r="M7" s="16">
        <v>6</v>
      </c>
      <c r="N7" s="16">
        <v>18</v>
      </c>
      <c r="O7" s="16"/>
      <c r="P7" s="16">
        <v>10</v>
      </c>
      <c r="Q7" s="16">
        <v>3.35</v>
      </c>
      <c r="R7" s="16">
        <v>13</v>
      </c>
      <c r="S7" s="16">
        <v>14</v>
      </c>
      <c r="T7" s="16">
        <v>12.3</v>
      </c>
      <c r="U7" s="16"/>
      <c r="V7" s="16">
        <v>0</v>
      </c>
      <c r="W7" s="16">
        <v>31.7</v>
      </c>
      <c r="X7" s="16"/>
      <c r="Y7" s="16">
        <v>35</v>
      </c>
      <c r="Z7" s="50"/>
    </row>
    <row r="8" ht="27" customHeight="1" spans="1:26">
      <c r="A8" s="89" t="s">
        <v>115</v>
      </c>
      <c r="B8" s="89" t="s">
        <v>117</v>
      </c>
      <c r="C8" s="89"/>
      <c r="D8" s="90" t="s">
        <v>118</v>
      </c>
      <c r="E8" s="16">
        <f t="shared" ref="E7:E10" si="1">SUM(F8:Y8)</f>
        <v>186.74</v>
      </c>
      <c r="F8" s="16">
        <v>11.99</v>
      </c>
      <c r="G8" s="16">
        <v>18</v>
      </c>
      <c r="H8" s="16">
        <v>2.2</v>
      </c>
      <c r="I8" s="16">
        <v>8.27</v>
      </c>
      <c r="J8" s="16">
        <v>2.93</v>
      </c>
      <c r="K8" s="16"/>
      <c r="L8" s="16"/>
      <c r="M8" s="16">
        <v>6</v>
      </c>
      <c r="N8" s="16">
        <v>18</v>
      </c>
      <c r="O8" s="16"/>
      <c r="P8" s="16">
        <v>10</v>
      </c>
      <c r="Q8" s="16">
        <v>3.35</v>
      </c>
      <c r="R8" s="16">
        <v>13</v>
      </c>
      <c r="S8" s="16">
        <v>14</v>
      </c>
      <c r="T8" s="16">
        <v>12.3</v>
      </c>
      <c r="U8" s="16"/>
      <c r="V8" s="16">
        <v>0</v>
      </c>
      <c r="W8" s="16">
        <v>31.7</v>
      </c>
      <c r="X8" s="16"/>
      <c r="Y8" s="16">
        <v>35</v>
      </c>
      <c r="Z8" s="50"/>
    </row>
    <row r="9" ht="27" customHeight="1" spans="1:26">
      <c r="A9" s="89" t="s">
        <v>115</v>
      </c>
      <c r="B9" s="89" t="s">
        <v>117</v>
      </c>
      <c r="C9" s="89" t="s">
        <v>119</v>
      </c>
      <c r="D9" s="90" t="s">
        <v>120</v>
      </c>
      <c r="E9" s="16">
        <f t="shared" si="1"/>
        <v>186.74</v>
      </c>
      <c r="F9" s="16">
        <v>11.99</v>
      </c>
      <c r="G9" s="16">
        <v>18</v>
      </c>
      <c r="H9" s="16">
        <v>2.2</v>
      </c>
      <c r="I9" s="16">
        <v>8.27</v>
      </c>
      <c r="J9" s="16">
        <v>2.93</v>
      </c>
      <c r="K9" s="16"/>
      <c r="L9" s="16"/>
      <c r="M9" s="16">
        <v>6</v>
      </c>
      <c r="N9" s="16">
        <v>18</v>
      </c>
      <c r="O9" s="16"/>
      <c r="P9" s="16">
        <v>10</v>
      </c>
      <c r="Q9" s="16">
        <v>3.35</v>
      </c>
      <c r="R9" s="16">
        <v>13</v>
      </c>
      <c r="S9" s="16">
        <v>14</v>
      </c>
      <c r="T9" s="16">
        <v>12.3</v>
      </c>
      <c r="U9" s="16"/>
      <c r="V9" s="16">
        <v>0</v>
      </c>
      <c r="W9" s="16">
        <v>31.7</v>
      </c>
      <c r="X9" s="16"/>
      <c r="Y9" s="16">
        <v>35</v>
      </c>
      <c r="Z9" s="50"/>
    </row>
    <row r="10" ht="27" customHeight="1" spans="1:26">
      <c r="A10" s="89" t="s">
        <v>121</v>
      </c>
      <c r="B10" s="89"/>
      <c r="C10" s="89"/>
      <c r="D10" s="90" t="s">
        <v>122</v>
      </c>
      <c r="E10" s="16">
        <f t="shared" si="1"/>
        <v>4.9</v>
      </c>
      <c r="F10" s="16">
        <v>1</v>
      </c>
      <c r="G10" s="16"/>
      <c r="H10" s="16"/>
      <c r="I10" s="16"/>
      <c r="J10" s="16">
        <v>0.3</v>
      </c>
      <c r="K10" s="16"/>
      <c r="L10" s="16"/>
      <c r="M10" s="16">
        <v>0.3</v>
      </c>
      <c r="N10" s="16"/>
      <c r="O10" s="16"/>
      <c r="P10" s="16">
        <v>0.5</v>
      </c>
      <c r="Q10" s="16"/>
      <c r="R10" s="16">
        <v>0.5</v>
      </c>
      <c r="S10" s="16">
        <v>1.5</v>
      </c>
      <c r="T10" s="16"/>
      <c r="U10" s="16"/>
      <c r="V10" s="17"/>
      <c r="W10" s="17">
        <v>0.8</v>
      </c>
      <c r="X10" s="16"/>
      <c r="Y10" s="19"/>
      <c r="Z10" s="50"/>
    </row>
    <row r="11" ht="27" customHeight="1" spans="1:26">
      <c r="A11" s="89" t="s">
        <v>121</v>
      </c>
      <c r="B11" s="89" t="s">
        <v>119</v>
      </c>
      <c r="C11" s="89"/>
      <c r="D11" s="90" t="s">
        <v>123</v>
      </c>
      <c r="E11" s="16">
        <f t="shared" ref="E11:E15" si="2">SUM(F11:Y11)</f>
        <v>4.9</v>
      </c>
      <c r="F11" s="16">
        <v>1</v>
      </c>
      <c r="G11" s="16"/>
      <c r="H11" s="16"/>
      <c r="I11" s="16"/>
      <c r="J11" s="16">
        <v>0.3</v>
      </c>
      <c r="K11" s="16"/>
      <c r="L11" s="16"/>
      <c r="M11" s="16">
        <v>0.3</v>
      </c>
      <c r="N11" s="16"/>
      <c r="O11" s="16"/>
      <c r="P11" s="16">
        <v>0.5</v>
      </c>
      <c r="Q11" s="16"/>
      <c r="R11" s="16">
        <v>0.5</v>
      </c>
      <c r="S11" s="16">
        <v>1.5</v>
      </c>
      <c r="T11" s="16"/>
      <c r="U11" s="16"/>
      <c r="V11" s="17"/>
      <c r="W11" s="17">
        <v>0.8</v>
      </c>
      <c r="X11" s="16"/>
      <c r="Y11" s="19"/>
      <c r="Z11" s="50"/>
    </row>
    <row r="12" ht="27" customHeight="1" spans="1:26">
      <c r="A12" s="89" t="s">
        <v>121</v>
      </c>
      <c r="B12" s="89" t="s">
        <v>119</v>
      </c>
      <c r="C12" s="89" t="s">
        <v>124</v>
      </c>
      <c r="D12" s="90" t="s">
        <v>125</v>
      </c>
      <c r="E12" s="16">
        <f t="shared" si="2"/>
        <v>4.9</v>
      </c>
      <c r="F12" s="16">
        <v>1</v>
      </c>
      <c r="G12" s="16"/>
      <c r="H12" s="16"/>
      <c r="I12" s="16"/>
      <c r="J12" s="16">
        <v>0.3</v>
      </c>
      <c r="K12" s="16"/>
      <c r="L12" s="16"/>
      <c r="M12" s="16">
        <v>0.3</v>
      </c>
      <c r="N12" s="16"/>
      <c r="O12" s="16"/>
      <c r="P12" s="16">
        <v>0.5</v>
      </c>
      <c r="Q12" s="16"/>
      <c r="R12" s="16">
        <v>0.5</v>
      </c>
      <c r="S12" s="16">
        <v>1.5</v>
      </c>
      <c r="T12" s="16"/>
      <c r="U12" s="16"/>
      <c r="V12" s="17"/>
      <c r="W12" s="17">
        <v>0.8</v>
      </c>
      <c r="X12" s="16"/>
      <c r="Y12" s="19"/>
      <c r="Z12" s="50"/>
    </row>
    <row r="13" ht="27" customHeight="1" spans="1:26">
      <c r="A13" s="89" t="s">
        <v>126</v>
      </c>
      <c r="B13" s="89"/>
      <c r="C13" s="89"/>
      <c r="D13" s="90" t="s">
        <v>127</v>
      </c>
      <c r="E13" s="16">
        <f t="shared" si="2"/>
        <v>4.6</v>
      </c>
      <c r="F13" s="16">
        <v>0.9</v>
      </c>
      <c r="G13" s="16"/>
      <c r="H13" s="16"/>
      <c r="I13" s="16"/>
      <c r="J13" s="16"/>
      <c r="K13" s="16"/>
      <c r="L13" s="16"/>
      <c r="M13" s="16">
        <v>0.6</v>
      </c>
      <c r="N13" s="16"/>
      <c r="O13" s="16"/>
      <c r="P13" s="16">
        <v>1.6</v>
      </c>
      <c r="Q13" s="16"/>
      <c r="R13" s="16">
        <v>0.8</v>
      </c>
      <c r="S13" s="16"/>
      <c r="T13" s="16"/>
      <c r="U13" s="16"/>
      <c r="V13" s="17"/>
      <c r="W13" s="17">
        <v>0.7</v>
      </c>
      <c r="X13" s="16"/>
      <c r="Y13" s="19"/>
      <c r="Z13" s="50"/>
    </row>
    <row r="14" ht="27" customHeight="1" spans="1:26">
      <c r="A14" s="89" t="s">
        <v>126</v>
      </c>
      <c r="B14" s="89" t="s">
        <v>128</v>
      </c>
      <c r="C14" s="89"/>
      <c r="D14" s="90"/>
      <c r="E14" s="16">
        <f t="shared" si="2"/>
        <v>4.6</v>
      </c>
      <c r="F14" s="16">
        <v>0.9</v>
      </c>
      <c r="G14" s="16"/>
      <c r="H14" s="16"/>
      <c r="I14" s="16"/>
      <c r="J14" s="16"/>
      <c r="K14" s="16"/>
      <c r="L14" s="16"/>
      <c r="M14" s="16">
        <v>0.6</v>
      </c>
      <c r="N14" s="16"/>
      <c r="O14" s="16"/>
      <c r="P14" s="16">
        <v>1.6</v>
      </c>
      <c r="Q14" s="16"/>
      <c r="R14" s="16">
        <v>0.8</v>
      </c>
      <c r="S14" s="16"/>
      <c r="T14" s="16"/>
      <c r="U14" s="16"/>
      <c r="V14" s="17"/>
      <c r="W14" s="17">
        <v>0.7</v>
      </c>
      <c r="X14" s="16"/>
      <c r="Y14" s="19"/>
      <c r="Z14" s="50"/>
    </row>
    <row r="15" ht="27" customHeight="1" spans="1:26">
      <c r="A15" s="89" t="s">
        <v>126</v>
      </c>
      <c r="B15" s="89" t="s">
        <v>128</v>
      </c>
      <c r="C15" s="89" t="s">
        <v>119</v>
      </c>
      <c r="D15" s="90"/>
      <c r="E15" s="16">
        <f t="shared" si="2"/>
        <v>4.6</v>
      </c>
      <c r="F15" s="16">
        <v>0.9</v>
      </c>
      <c r="G15" s="16"/>
      <c r="H15" s="16"/>
      <c r="I15" s="16"/>
      <c r="J15" s="16"/>
      <c r="K15" s="16"/>
      <c r="L15" s="16"/>
      <c r="M15" s="16">
        <v>0.6</v>
      </c>
      <c r="N15" s="16"/>
      <c r="O15" s="16"/>
      <c r="P15" s="16">
        <v>1.6</v>
      </c>
      <c r="Q15" s="16"/>
      <c r="R15" s="16">
        <v>0.8</v>
      </c>
      <c r="S15" s="16"/>
      <c r="T15" s="16"/>
      <c r="U15" s="16"/>
      <c r="V15" s="17"/>
      <c r="W15" s="17">
        <v>0.7</v>
      </c>
      <c r="X15" s="16"/>
      <c r="Y15" s="19"/>
      <c r="Z15" s="50"/>
    </row>
    <row r="16" ht="27" customHeight="1" spans="1:26">
      <c r="A16" s="91" t="s">
        <v>130</v>
      </c>
      <c r="B16" s="91"/>
      <c r="C16" s="91"/>
      <c r="D16" s="92" t="s">
        <v>131</v>
      </c>
      <c r="E16" s="16">
        <f t="shared" ref="E16:E31" si="3">SUM(F16:Y16)</f>
        <v>7.6</v>
      </c>
      <c r="F16" s="16">
        <v>2.5</v>
      </c>
      <c r="G16" s="16"/>
      <c r="H16" s="16"/>
      <c r="I16" s="16"/>
      <c r="J16" s="16">
        <v>0.3</v>
      </c>
      <c r="K16" s="16"/>
      <c r="L16" s="16"/>
      <c r="M16" s="16">
        <v>0.45</v>
      </c>
      <c r="N16" s="16"/>
      <c r="O16" s="16"/>
      <c r="P16" s="16">
        <v>1.5</v>
      </c>
      <c r="Q16" s="16"/>
      <c r="R16" s="16">
        <v>2</v>
      </c>
      <c r="S16" s="16"/>
      <c r="T16" s="16"/>
      <c r="U16" s="16"/>
      <c r="V16" s="17"/>
      <c r="W16" s="17">
        <v>0.85</v>
      </c>
      <c r="X16" s="16"/>
      <c r="Y16" s="19"/>
      <c r="Z16" s="50"/>
    </row>
    <row r="17" ht="27" customHeight="1" spans="1:26">
      <c r="A17" s="91" t="s">
        <v>130</v>
      </c>
      <c r="B17" s="91" t="s">
        <v>132</v>
      </c>
      <c r="C17" s="91"/>
      <c r="D17" s="92" t="s">
        <v>133</v>
      </c>
      <c r="E17" s="16">
        <f t="shared" si="3"/>
        <v>7.6</v>
      </c>
      <c r="F17" s="16">
        <v>2.5</v>
      </c>
      <c r="G17" s="16"/>
      <c r="H17" s="16"/>
      <c r="I17" s="16"/>
      <c r="J17" s="16">
        <v>0.3</v>
      </c>
      <c r="K17" s="16"/>
      <c r="L17" s="16"/>
      <c r="M17" s="16">
        <v>0.45</v>
      </c>
      <c r="N17" s="16"/>
      <c r="O17" s="16"/>
      <c r="P17" s="16">
        <v>1.5</v>
      </c>
      <c r="Q17" s="16"/>
      <c r="R17" s="16">
        <v>2</v>
      </c>
      <c r="S17" s="16"/>
      <c r="T17" s="16"/>
      <c r="U17" s="16"/>
      <c r="V17" s="17"/>
      <c r="W17" s="17">
        <v>0.85</v>
      </c>
      <c r="X17" s="16"/>
      <c r="Y17" s="19"/>
      <c r="Z17" s="50"/>
    </row>
    <row r="18" ht="27" customHeight="1" spans="1:26">
      <c r="A18" s="91" t="s">
        <v>130</v>
      </c>
      <c r="B18" s="91" t="s">
        <v>132</v>
      </c>
      <c r="C18" s="91" t="s">
        <v>134</v>
      </c>
      <c r="D18" s="92" t="s">
        <v>135</v>
      </c>
      <c r="E18" s="16">
        <f t="shared" si="3"/>
        <v>7.6</v>
      </c>
      <c r="F18" s="16">
        <v>2.5</v>
      </c>
      <c r="G18" s="16"/>
      <c r="H18" s="16"/>
      <c r="I18" s="16"/>
      <c r="J18" s="16">
        <v>0.3</v>
      </c>
      <c r="K18" s="16"/>
      <c r="L18" s="16"/>
      <c r="M18" s="16">
        <v>0.45</v>
      </c>
      <c r="N18" s="16"/>
      <c r="O18" s="16"/>
      <c r="P18" s="16">
        <v>1.5</v>
      </c>
      <c r="Q18" s="16"/>
      <c r="R18" s="16">
        <v>2</v>
      </c>
      <c r="S18" s="16"/>
      <c r="T18" s="16"/>
      <c r="U18" s="16"/>
      <c r="V18" s="17"/>
      <c r="W18" s="17">
        <v>0.85</v>
      </c>
      <c r="X18" s="16"/>
      <c r="Y18" s="19"/>
      <c r="Z18" s="50"/>
    </row>
    <row r="19" ht="27" customHeight="1" spans="1:26">
      <c r="A19" s="91" t="s">
        <v>136</v>
      </c>
      <c r="B19" s="91"/>
      <c r="C19" s="91"/>
      <c r="D19" s="92" t="s">
        <v>137</v>
      </c>
      <c r="E19" s="16">
        <f t="shared" si="3"/>
        <v>4.1</v>
      </c>
      <c r="F19" s="16">
        <v>0.6</v>
      </c>
      <c r="G19" s="16"/>
      <c r="H19" s="16"/>
      <c r="I19" s="16"/>
      <c r="J19" s="16">
        <v>0.3</v>
      </c>
      <c r="K19" s="16"/>
      <c r="L19" s="16"/>
      <c r="M19" s="16">
        <v>0.4</v>
      </c>
      <c r="N19" s="16"/>
      <c r="O19" s="16"/>
      <c r="P19" s="16">
        <v>1.5</v>
      </c>
      <c r="Q19" s="16"/>
      <c r="R19" s="16">
        <v>0.7</v>
      </c>
      <c r="S19" s="16"/>
      <c r="T19" s="16"/>
      <c r="U19" s="16"/>
      <c r="V19" s="17"/>
      <c r="W19" s="17">
        <v>0.6</v>
      </c>
      <c r="X19" s="16"/>
      <c r="Y19" s="19"/>
      <c r="Z19" s="50"/>
    </row>
    <row r="20" ht="27" customHeight="1" spans="1:26">
      <c r="A20" s="91" t="s">
        <v>136</v>
      </c>
      <c r="B20" s="91" t="s">
        <v>134</v>
      </c>
      <c r="C20" s="91"/>
      <c r="D20" s="92" t="s">
        <v>138</v>
      </c>
      <c r="E20" s="16">
        <f t="shared" si="3"/>
        <v>4.1</v>
      </c>
      <c r="F20" s="16">
        <v>0.6</v>
      </c>
      <c r="G20" s="16"/>
      <c r="H20" s="16"/>
      <c r="I20" s="16"/>
      <c r="J20" s="16">
        <v>0.3</v>
      </c>
      <c r="K20" s="16"/>
      <c r="L20" s="16"/>
      <c r="M20" s="16">
        <v>0.4</v>
      </c>
      <c r="N20" s="16"/>
      <c r="O20" s="16"/>
      <c r="P20" s="16">
        <v>1.5</v>
      </c>
      <c r="Q20" s="16"/>
      <c r="R20" s="16">
        <v>0.7</v>
      </c>
      <c r="S20" s="16"/>
      <c r="T20" s="16"/>
      <c r="U20" s="16"/>
      <c r="V20" s="17"/>
      <c r="W20" s="17">
        <v>0.6</v>
      </c>
      <c r="X20" s="16"/>
      <c r="Y20" s="19"/>
      <c r="Z20" s="50"/>
    </row>
    <row r="21" ht="27" customHeight="1" spans="1:26">
      <c r="A21" s="91" t="s">
        <v>136</v>
      </c>
      <c r="B21" s="91" t="s">
        <v>134</v>
      </c>
      <c r="C21" s="91" t="s">
        <v>119</v>
      </c>
      <c r="D21" s="92" t="s">
        <v>138</v>
      </c>
      <c r="E21" s="16">
        <f t="shared" si="3"/>
        <v>4.1</v>
      </c>
      <c r="F21" s="16">
        <v>0.6</v>
      </c>
      <c r="G21" s="16"/>
      <c r="H21" s="16"/>
      <c r="I21" s="16"/>
      <c r="J21" s="16">
        <v>0.3</v>
      </c>
      <c r="K21" s="16"/>
      <c r="L21" s="16"/>
      <c r="M21" s="16">
        <v>0.4</v>
      </c>
      <c r="N21" s="16"/>
      <c r="O21" s="16"/>
      <c r="P21" s="16">
        <v>1.5</v>
      </c>
      <c r="Q21" s="16"/>
      <c r="R21" s="16">
        <v>0.7</v>
      </c>
      <c r="S21" s="16"/>
      <c r="T21" s="16"/>
      <c r="U21" s="16"/>
      <c r="V21" s="17"/>
      <c r="W21" s="17">
        <v>0.6</v>
      </c>
      <c r="X21" s="16"/>
      <c r="Y21" s="19"/>
      <c r="Z21" s="50"/>
    </row>
    <row r="22" ht="27" customHeight="1" spans="1:26">
      <c r="A22" s="91" t="s">
        <v>139</v>
      </c>
      <c r="B22" s="91"/>
      <c r="C22" s="91"/>
      <c r="D22" s="92" t="s">
        <v>140</v>
      </c>
      <c r="E22" s="16">
        <f t="shared" si="3"/>
        <v>16.2</v>
      </c>
      <c r="F22" s="16">
        <v>3.4</v>
      </c>
      <c r="G22" s="16">
        <v>0.5</v>
      </c>
      <c r="H22" s="16"/>
      <c r="I22" s="16"/>
      <c r="J22" s="16">
        <v>0.9</v>
      </c>
      <c r="K22" s="16"/>
      <c r="L22" s="16"/>
      <c r="M22" s="16">
        <v>2.1</v>
      </c>
      <c r="N22" s="16"/>
      <c r="O22" s="16"/>
      <c r="P22" s="16">
        <v>4.2</v>
      </c>
      <c r="Q22" s="16"/>
      <c r="R22" s="16">
        <v>2.8</v>
      </c>
      <c r="S22" s="16"/>
      <c r="T22" s="16"/>
      <c r="U22" s="16"/>
      <c r="V22" s="17"/>
      <c r="W22" s="17">
        <v>2.3</v>
      </c>
      <c r="X22" s="16"/>
      <c r="Y22" s="19"/>
      <c r="Z22" s="50"/>
    </row>
    <row r="23" ht="27" customHeight="1" spans="1:26">
      <c r="A23" s="91" t="s">
        <v>139</v>
      </c>
      <c r="B23" s="91" t="s">
        <v>119</v>
      </c>
      <c r="C23" s="91"/>
      <c r="D23" s="92" t="s">
        <v>141</v>
      </c>
      <c r="E23" s="16">
        <f t="shared" si="3"/>
        <v>16.2</v>
      </c>
      <c r="F23" s="16">
        <v>3.4</v>
      </c>
      <c r="G23" s="16">
        <v>0.5</v>
      </c>
      <c r="H23" s="16"/>
      <c r="I23" s="16"/>
      <c r="J23" s="16">
        <v>0.9</v>
      </c>
      <c r="K23" s="16"/>
      <c r="L23" s="16"/>
      <c r="M23" s="16">
        <v>2.1</v>
      </c>
      <c r="N23" s="16"/>
      <c r="O23" s="16"/>
      <c r="P23" s="16">
        <v>4.2</v>
      </c>
      <c r="Q23" s="16"/>
      <c r="R23" s="16">
        <v>2.8</v>
      </c>
      <c r="S23" s="16"/>
      <c r="T23" s="16"/>
      <c r="U23" s="16"/>
      <c r="V23" s="17"/>
      <c r="W23" s="17">
        <v>2.3</v>
      </c>
      <c r="X23" s="16"/>
      <c r="Y23" s="19"/>
      <c r="Z23" s="50"/>
    </row>
    <row r="24" ht="27" customHeight="1" spans="1:26">
      <c r="A24" s="91" t="s">
        <v>139</v>
      </c>
      <c r="B24" s="91" t="s">
        <v>119</v>
      </c>
      <c r="C24" s="91" t="s">
        <v>142</v>
      </c>
      <c r="D24" s="92" t="s">
        <v>143</v>
      </c>
      <c r="E24" s="16">
        <f t="shared" si="3"/>
        <v>16.2</v>
      </c>
      <c r="F24" s="16">
        <v>3.4</v>
      </c>
      <c r="G24" s="16">
        <v>0.5</v>
      </c>
      <c r="H24" s="16"/>
      <c r="I24" s="16"/>
      <c r="J24" s="16">
        <v>0.9</v>
      </c>
      <c r="K24" s="16"/>
      <c r="L24" s="16"/>
      <c r="M24" s="16">
        <v>2.1</v>
      </c>
      <c r="N24" s="16"/>
      <c r="O24" s="16"/>
      <c r="P24" s="16">
        <v>4.2</v>
      </c>
      <c r="Q24" s="16"/>
      <c r="R24" s="16">
        <v>2.8</v>
      </c>
      <c r="S24" s="16"/>
      <c r="T24" s="16"/>
      <c r="U24" s="16"/>
      <c r="V24" s="17"/>
      <c r="W24" s="17">
        <v>2.3</v>
      </c>
      <c r="X24" s="16"/>
      <c r="Y24" s="19"/>
      <c r="Z24" s="50"/>
    </row>
    <row r="25" ht="27" customHeight="1" spans="1:26">
      <c r="A25" s="91" t="s">
        <v>139</v>
      </c>
      <c r="B25" s="91" t="s">
        <v>144</v>
      </c>
      <c r="C25" s="91"/>
      <c r="D25" s="92" t="s">
        <v>145</v>
      </c>
      <c r="E25" s="16">
        <f t="shared" si="3"/>
        <v>8.3</v>
      </c>
      <c r="F25" s="16">
        <v>1.5</v>
      </c>
      <c r="G25" s="16"/>
      <c r="H25" s="16">
        <v>0.15</v>
      </c>
      <c r="I25" s="16">
        <v>0.35</v>
      </c>
      <c r="J25" s="16">
        <v>0.3</v>
      </c>
      <c r="K25" s="16"/>
      <c r="L25" s="16"/>
      <c r="M25" s="16">
        <v>0.8</v>
      </c>
      <c r="N25" s="16"/>
      <c r="O25" s="16"/>
      <c r="P25" s="16">
        <v>1.2</v>
      </c>
      <c r="Q25" s="16"/>
      <c r="R25" s="16">
        <v>1</v>
      </c>
      <c r="S25" s="16">
        <v>1.5</v>
      </c>
      <c r="T25" s="16"/>
      <c r="U25" s="16"/>
      <c r="V25" s="17"/>
      <c r="W25" s="17">
        <v>1.5</v>
      </c>
      <c r="X25" s="16"/>
      <c r="Y25" s="19"/>
      <c r="Z25" s="50"/>
    </row>
    <row r="26" ht="27" customHeight="1" spans="1:26">
      <c r="A26" s="91" t="s">
        <v>139</v>
      </c>
      <c r="B26" s="91" t="s">
        <v>144</v>
      </c>
      <c r="C26" s="91" t="s">
        <v>142</v>
      </c>
      <c r="D26" s="92" t="s">
        <v>146</v>
      </c>
      <c r="E26" s="16">
        <f t="shared" si="3"/>
        <v>8.3</v>
      </c>
      <c r="F26" s="16">
        <v>1.5</v>
      </c>
      <c r="G26" s="16"/>
      <c r="H26" s="16">
        <v>0.15</v>
      </c>
      <c r="I26" s="16">
        <v>0.35</v>
      </c>
      <c r="J26" s="16">
        <v>0.3</v>
      </c>
      <c r="K26" s="16"/>
      <c r="L26" s="16"/>
      <c r="M26" s="16">
        <v>0.8</v>
      </c>
      <c r="N26" s="16"/>
      <c r="O26" s="16"/>
      <c r="P26" s="16">
        <v>1.2</v>
      </c>
      <c r="Q26" s="16"/>
      <c r="R26" s="16">
        <v>1</v>
      </c>
      <c r="S26" s="16">
        <v>1.5</v>
      </c>
      <c r="T26" s="16"/>
      <c r="U26" s="16"/>
      <c r="V26" s="17"/>
      <c r="W26" s="17">
        <v>1.5</v>
      </c>
      <c r="X26" s="16"/>
      <c r="Y26" s="19"/>
      <c r="Z26" s="50"/>
    </row>
    <row r="27" ht="27" customHeight="1" spans="1:26">
      <c r="A27" s="91" t="s">
        <v>139</v>
      </c>
      <c r="B27" s="91" t="s">
        <v>117</v>
      </c>
      <c r="C27" s="91"/>
      <c r="D27" s="92" t="s">
        <v>147</v>
      </c>
      <c r="E27" s="16">
        <f t="shared" si="3"/>
        <v>5.5</v>
      </c>
      <c r="F27" s="16">
        <v>1.2</v>
      </c>
      <c r="G27" s="16">
        <v>0.5</v>
      </c>
      <c r="H27" s="16"/>
      <c r="I27" s="16"/>
      <c r="J27" s="16">
        <v>0.3</v>
      </c>
      <c r="K27" s="16"/>
      <c r="L27" s="16"/>
      <c r="M27" s="16">
        <v>0.3</v>
      </c>
      <c r="N27" s="16"/>
      <c r="O27" s="16"/>
      <c r="P27" s="16">
        <v>1.2</v>
      </c>
      <c r="Q27" s="16"/>
      <c r="R27" s="16">
        <v>1</v>
      </c>
      <c r="S27" s="16"/>
      <c r="T27" s="16"/>
      <c r="U27" s="16"/>
      <c r="V27" s="17"/>
      <c r="W27" s="17">
        <v>1</v>
      </c>
      <c r="X27" s="16"/>
      <c r="Y27" s="19"/>
      <c r="Z27" s="50"/>
    </row>
    <row r="28" ht="27" customHeight="1" spans="1:26">
      <c r="A28" s="91" t="s">
        <v>139</v>
      </c>
      <c r="B28" s="91" t="s">
        <v>117</v>
      </c>
      <c r="C28" s="91" t="s">
        <v>142</v>
      </c>
      <c r="D28" s="92" t="s">
        <v>148</v>
      </c>
      <c r="E28" s="16">
        <f t="shared" si="3"/>
        <v>5.5</v>
      </c>
      <c r="F28" s="16">
        <v>1.2</v>
      </c>
      <c r="G28" s="16">
        <v>0.5</v>
      </c>
      <c r="H28" s="16"/>
      <c r="I28" s="16"/>
      <c r="J28" s="16">
        <v>0.3</v>
      </c>
      <c r="K28" s="16"/>
      <c r="L28" s="16"/>
      <c r="M28" s="16">
        <v>0.3</v>
      </c>
      <c r="N28" s="16"/>
      <c r="O28" s="16"/>
      <c r="P28" s="16">
        <v>1.2</v>
      </c>
      <c r="Q28" s="16"/>
      <c r="R28" s="16">
        <v>1</v>
      </c>
      <c r="S28" s="16"/>
      <c r="T28" s="16"/>
      <c r="U28" s="16"/>
      <c r="V28" s="17"/>
      <c r="W28" s="17">
        <v>1</v>
      </c>
      <c r="X28" s="16"/>
      <c r="Y28" s="19"/>
      <c r="Z28" s="50"/>
    </row>
    <row r="29" ht="27" customHeight="1" spans="1:26">
      <c r="A29" s="91" t="s">
        <v>149</v>
      </c>
      <c r="B29" s="91"/>
      <c r="C29" s="91"/>
      <c r="D29" s="92" t="s">
        <v>150</v>
      </c>
      <c r="E29" s="16">
        <f t="shared" si="3"/>
        <v>4.1</v>
      </c>
      <c r="F29" s="16">
        <v>0.45</v>
      </c>
      <c r="G29" s="16"/>
      <c r="H29" s="16"/>
      <c r="I29" s="16"/>
      <c r="J29" s="16">
        <v>0.3</v>
      </c>
      <c r="K29" s="16"/>
      <c r="L29" s="16"/>
      <c r="M29" s="16">
        <v>0.3</v>
      </c>
      <c r="N29" s="16"/>
      <c r="O29" s="16"/>
      <c r="P29" s="16">
        <v>1.6</v>
      </c>
      <c r="Q29" s="16"/>
      <c r="R29" s="16">
        <v>0.7</v>
      </c>
      <c r="S29" s="16"/>
      <c r="T29" s="16"/>
      <c r="U29" s="16"/>
      <c r="V29" s="17"/>
      <c r="W29" s="17">
        <v>0.75</v>
      </c>
      <c r="X29" s="16"/>
      <c r="Y29" s="19"/>
      <c r="Z29" s="50"/>
    </row>
    <row r="30" ht="27" customHeight="1" spans="1:26">
      <c r="A30" s="91" t="s">
        <v>149</v>
      </c>
      <c r="B30" s="91" t="s">
        <v>119</v>
      </c>
      <c r="C30" s="91"/>
      <c r="D30" s="92" t="s">
        <v>151</v>
      </c>
      <c r="E30" s="16">
        <f t="shared" si="3"/>
        <v>4.1</v>
      </c>
      <c r="F30" s="16">
        <v>0.45</v>
      </c>
      <c r="G30" s="16"/>
      <c r="H30" s="16"/>
      <c r="I30" s="16"/>
      <c r="J30" s="16">
        <v>0.3</v>
      </c>
      <c r="K30" s="16"/>
      <c r="L30" s="16"/>
      <c r="M30" s="16">
        <v>0.3</v>
      </c>
      <c r="N30" s="16"/>
      <c r="O30" s="16"/>
      <c r="P30" s="16">
        <v>1.6</v>
      </c>
      <c r="Q30" s="16"/>
      <c r="R30" s="16">
        <v>0.7</v>
      </c>
      <c r="S30" s="16"/>
      <c r="T30" s="16"/>
      <c r="U30" s="16"/>
      <c r="V30" s="17"/>
      <c r="W30" s="17">
        <v>0.75</v>
      </c>
      <c r="X30" s="16"/>
      <c r="Y30" s="19"/>
      <c r="Z30" s="50"/>
    </row>
    <row r="31" ht="27" customHeight="1" spans="1:26">
      <c r="A31" s="91" t="s">
        <v>149</v>
      </c>
      <c r="B31" s="91" t="s">
        <v>119</v>
      </c>
      <c r="C31" s="91" t="s">
        <v>152</v>
      </c>
      <c r="D31" s="92" t="s">
        <v>143</v>
      </c>
      <c r="E31" s="16">
        <f t="shared" si="3"/>
        <v>4.1</v>
      </c>
      <c r="F31" s="16">
        <v>0.45</v>
      </c>
      <c r="G31" s="16"/>
      <c r="H31" s="16"/>
      <c r="I31" s="16"/>
      <c r="J31" s="16">
        <v>0.3</v>
      </c>
      <c r="K31" s="16"/>
      <c r="L31" s="16"/>
      <c r="M31" s="16">
        <v>0.3</v>
      </c>
      <c r="N31" s="16"/>
      <c r="O31" s="16"/>
      <c r="P31" s="16">
        <v>1.6</v>
      </c>
      <c r="Q31" s="16"/>
      <c r="R31" s="16">
        <v>0.7</v>
      </c>
      <c r="S31" s="16"/>
      <c r="T31" s="16"/>
      <c r="U31" s="16"/>
      <c r="V31" s="17"/>
      <c r="W31" s="17">
        <v>0.75</v>
      </c>
      <c r="X31" s="16"/>
      <c r="Y31" s="19"/>
      <c r="Z31" s="50"/>
    </row>
  </sheetData>
  <mergeCells count="2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workbookViewId="0">
      <selection activeCell="A3" sqref="A3:H3"/>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5" customWidth="1"/>
    <col min="8" max="17" width="10.6666666666667" customWidth="1"/>
  </cols>
  <sheetData>
    <row r="1" ht="22.5" customHeight="1" spans="1:18">
      <c r="A1" s="2" t="s">
        <v>229</v>
      </c>
      <c r="B1" s="115"/>
      <c r="C1" s="115"/>
      <c r="D1" s="116"/>
      <c r="E1" s="131"/>
      <c r="F1" s="131"/>
      <c r="G1" s="131"/>
      <c r="H1" s="131"/>
      <c r="I1" s="131"/>
      <c r="J1" s="131"/>
      <c r="K1" s="131"/>
      <c r="L1" s="131"/>
      <c r="M1" s="131"/>
      <c r="N1" s="131"/>
      <c r="O1" s="131"/>
      <c r="P1" s="137"/>
      <c r="Q1" s="137"/>
      <c r="R1" s="50"/>
    </row>
    <row r="2" ht="22.5" customHeight="1" spans="1:18">
      <c r="A2" s="135" t="s">
        <v>230</v>
      </c>
      <c r="B2" s="135"/>
      <c r="C2" s="135"/>
      <c r="D2" s="135"/>
      <c r="E2" s="135"/>
      <c r="F2" s="135"/>
      <c r="G2" s="135"/>
      <c r="H2" s="135"/>
      <c r="I2" s="135"/>
      <c r="J2" s="135"/>
      <c r="K2" s="135"/>
      <c r="L2" s="135"/>
      <c r="M2" s="135"/>
      <c r="N2" s="135"/>
      <c r="O2" s="135"/>
      <c r="P2" s="135"/>
      <c r="Q2" s="135"/>
      <c r="R2" s="50"/>
    </row>
    <row r="3" ht="22.5" customHeight="1" spans="1:18">
      <c r="A3" s="117" t="s">
        <v>2</v>
      </c>
      <c r="B3" s="118"/>
      <c r="C3" s="118"/>
      <c r="D3" s="118"/>
      <c r="E3" s="118"/>
      <c r="F3" s="118"/>
      <c r="G3" s="118"/>
      <c r="H3" s="118"/>
      <c r="I3" s="131"/>
      <c r="J3" s="131"/>
      <c r="K3" s="131"/>
      <c r="L3" s="131"/>
      <c r="M3" s="131"/>
      <c r="N3" s="131"/>
      <c r="O3" s="131"/>
      <c r="P3" s="144" t="s">
        <v>84</v>
      </c>
      <c r="Q3" s="144"/>
      <c r="R3" s="50"/>
    </row>
    <row r="4" ht="22.5" customHeight="1" spans="1:18">
      <c r="A4" s="136" t="s">
        <v>158</v>
      </c>
      <c r="B4" s="136"/>
      <c r="C4" s="136"/>
      <c r="D4" s="9" t="s">
        <v>173</v>
      </c>
      <c r="E4" s="120" t="s">
        <v>86</v>
      </c>
      <c r="F4" s="120" t="s">
        <v>176</v>
      </c>
      <c r="G4" s="120"/>
      <c r="H4" s="120"/>
      <c r="I4" s="120"/>
      <c r="J4" s="120"/>
      <c r="K4" s="120"/>
      <c r="L4" s="120"/>
      <c r="M4" s="120"/>
      <c r="N4" s="120"/>
      <c r="O4" s="177" t="s">
        <v>179</v>
      </c>
      <c r="P4" s="139"/>
      <c r="Q4" s="178"/>
      <c r="R4" s="55"/>
    </row>
    <row r="5" ht="39" customHeight="1" spans="1:18">
      <c r="A5" s="67" t="s">
        <v>112</v>
      </c>
      <c r="B5" s="67" t="s">
        <v>113</v>
      </c>
      <c r="C5" s="67" t="s">
        <v>114</v>
      </c>
      <c r="D5" s="9"/>
      <c r="E5" s="120"/>
      <c r="F5" s="67" t="s">
        <v>105</v>
      </c>
      <c r="G5" s="67" t="s">
        <v>231</v>
      </c>
      <c r="H5" s="67" t="s">
        <v>219</v>
      </c>
      <c r="I5" s="67" t="s">
        <v>220</v>
      </c>
      <c r="J5" s="67" t="s">
        <v>232</v>
      </c>
      <c r="K5" s="67" t="s">
        <v>221</v>
      </c>
      <c r="L5" s="67" t="s">
        <v>225</v>
      </c>
      <c r="M5" s="98" t="s">
        <v>217</v>
      </c>
      <c r="N5" s="67" t="s">
        <v>228</v>
      </c>
      <c r="O5" s="112" t="s">
        <v>105</v>
      </c>
      <c r="P5" s="67" t="s">
        <v>233</v>
      </c>
      <c r="Q5" s="67" t="s">
        <v>205</v>
      </c>
      <c r="R5" s="55"/>
    </row>
    <row r="6" s="1" customFormat="1" ht="27" customHeight="1" spans="1:18">
      <c r="A6" s="91"/>
      <c r="B6" s="91"/>
      <c r="C6" s="91"/>
      <c r="D6" s="92" t="s">
        <v>105</v>
      </c>
      <c r="E6" s="16">
        <f>SUM(F6+O6)</f>
        <v>186.74</v>
      </c>
      <c r="F6" s="16">
        <f>SUM(G6:N6)</f>
        <v>180.88</v>
      </c>
      <c r="G6" s="16">
        <v>11.99</v>
      </c>
      <c r="H6" s="16">
        <v>10</v>
      </c>
      <c r="I6" s="16">
        <v>4.87</v>
      </c>
      <c r="J6" s="16"/>
      <c r="K6" s="16">
        <v>13</v>
      </c>
      <c r="L6" s="17">
        <v>0</v>
      </c>
      <c r="M6" s="140"/>
      <c r="N6" s="19">
        <v>141.02</v>
      </c>
      <c r="O6" s="16">
        <v>5.86</v>
      </c>
      <c r="P6" s="16"/>
      <c r="Q6" s="16">
        <v>5.86</v>
      </c>
      <c r="R6" s="55"/>
    </row>
    <row r="7" ht="27" customHeight="1" spans="1:18">
      <c r="A7" s="89" t="s">
        <v>115</v>
      </c>
      <c r="B7" s="89"/>
      <c r="C7" s="89"/>
      <c r="D7" s="90" t="s">
        <v>116</v>
      </c>
      <c r="E7" s="16">
        <f t="shared" ref="E6:E9" si="0">SUM(F7+O7)</f>
        <v>186.74</v>
      </c>
      <c r="F7" s="16">
        <f t="shared" ref="F6:F9" si="1">SUM(G7:N7)</f>
        <v>180.88</v>
      </c>
      <c r="G7" s="16">
        <v>11.99</v>
      </c>
      <c r="H7" s="16">
        <v>10</v>
      </c>
      <c r="I7" s="16">
        <v>4.87</v>
      </c>
      <c r="J7" s="16"/>
      <c r="K7" s="16">
        <v>13</v>
      </c>
      <c r="L7" s="17">
        <v>0</v>
      </c>
      <c r="M7" s="140"/>
      <c r="N7" s="19">
        <v>141.02</v>
      </c>
      <c r="O7" s="16">
        <v>5.86</v>
      </c>
      <c r="P7" s="16"/>
      <c r="Q7" s="16">
        <v>5.86</v>
      </c>
      <c r="R7" s="50"/>
    </row>
    <row r="8" ht="27" customHeight="1" spans="1:18">
      <c r="A8" s="89" t="s">
        <v>234</v>
      </c>
      <c r="B8" s="89" t="s">
        <v>117</v>
      </c>
      <c r="C8" s="89"/>
      <c r="D8" s="90" t="s">
        <v>118</v>
      </c>
      <c r="E8" s="16">
        <f t="shared" si="0"/>
        <v>186.74</v>
      </c>
      <c r="F8" s="16">
        <f t="shared" si="1"/>
        <v>180.88</v>
      </c>
      <c r="G8" s="16">
        <v>11.99</v>
      </c>
      <c r="H8" s="16">
        <v>10</v>
      </c>
      <c r="I8" s="16">
        <v>4.87</v>
      </c>
      <c r="J8" s="16"/>
      <c r="K8" s="16">
        <v>13</v>
      </c>
      <c r="L8" s="17">
        <v>0</v>
      </c>
      <c r="M8" s="140"/>
      <c r="N8" s="19">
        <v>141.02</v>
      </c>
      <c r="O8" s="16">
        <v>5.86</v>
      </c>
      <c r="P8" s="16"/>
      <c r="Q8" s="16">
        <v>5.86</v>
      </c>
      <c r="R8" s="50"/>
    </row>
    <row r="9" ht="27" customHeight="1" spans="1:18">
      <c r="A9" s="89" t="s">
        <v>235</v>
      </c>
      <c r="B9" s="89" t="s">
        <v>117</v>
      </c>
      <c r="C9" s="89" t="s">
        <v>119</v>
      </c>
      <c r="D9" s="90" t="s">
        <v>120</v>
      </c>
      <c r="E9" s="16">
        <f t="shared" si="0"/>
        <v>186.74</v>
      </c>
      <c r="F9" s="16">
        <f t="shared" si="1"/>
        <v>180.88</v>
      </c>
      <c r="G9" s="16">
        <v>11.99</v>
      </c>
      <c r="H9" s="16">
        <v>10</v>
      </c>
      <c r="I9" s="16">
        <v>4.87</v>
      </c>
      <c r="J9" s="16"/>
      <c r="K9" s="16">
        <v>13</v>
      </c>
      <c r="L9" s="17">
        <v>0</v>
      </c>
      <c r="M9" s="140"/>
      <c r="N9" s="19">
        <v>141.02</v>
      </c>
      <c r="O9" s="16">
        <v>5.86</v>
      </c>
      <c r="P9" s="16"/>
      <c r="Q9" s="16">
        <v>5.86</v>
      </c>
      <c r="R9" s="50"/>
    </row>
    <row r="10" ht="27" customHeight="1" spans="1:18">
      <c r="A10" s="50"/>
      <c r="B10" s="50"/>
      <c r="C10" s="50"/>
      <c r="D10" s="50"/>
      <c r="E10" s="50"/>
      <c r="F10" s="50"/>
      <c r="G10" s="50"/>
      <c r="H10" s="50"/>
      <c r="I10" s="50"/>
      <c r="J10" s="50"/>
      <c r="K10" s="50"/>
      <c r="L10" s="50"/>
      <c r="M10" s="50"/>
      <c r="N10" s="50"/>
      <c r="O10" s="50"/>
      <c r="P10" s="50"/>
      <c r="Q10" s="50"/>
      <c r="R10" s="50"/>
    </row>
    <row r="11" ht="27" customHeight="1" spans="1:18">
      <c r="A11" s="50"/>
      <c r="B11" s="50"/>
      <c r="C11" s="50"/>
      <c r="D11" s="50"/>
      <c r="E11" s="50"/>
      <c r="F11" s="50"/>
      <c r="G11" s="50"/>
      <c r="H11" s="50"/>
      <c r="I11" s="50"/>
      <c r="J11" s="50"/>
      <c r="K11" s="50"/>
      <c r="L11" s="50"/>
      <c r="M11" s="50"/>
      <c r="N11" s="50"/>
      <c r="O11" s="50"/>
      <c r="P11" s="50"/>
      <c r="Q11" s="50"/>
      <c r="R11" s="50"/>
    </row>
    <row r="12" ht="27" customHeight="1" spans="1:18">
      <c r="A12" s="50"/>
      <c r="B12" s="50"/>
      <c r="C12" s="50"/>
      <c r="D12" s="50"/>
      <c r="E12" s="50"/>
      <c r="F12" s="50"/>
      <c r="G12" s="50"/>
      <c r="H12" s="50"/>
      <c r="I12" s="50"/>
      <c r="J12" s="50"/>
      <c r="K12" s="50"/>
      <c r="L12" s="50"/>
      <c r="M12" s="50"/>
      <c r="N12" s="50"/>
      <c r="O12" s="50"/>
      <c r="P12" s="50"/>
      <c r="Q12" s="50"/>
      <c r="R12" s="50"/>
    </row>
    <row r="13" ht="27" customHeight="1" spans="1:18">
      <c r="A13" s="50"/>
      <c r="B13" s="50"/>
      <c r="C13" s="50"/>
      <c r="D13" s="50"/>
      <c r="E13" s="50"/>
      <c r="F13" s="50"/>
      <c r="G13" s="50"/>
      <c r="H13" s="50"/>
      <c r="I13" s="50"/>
      <c r="J13" s="50"/>
      <c r="K13" s="50"/>
      <c r="L13" s="50"/>
      <c r="M13" s="50"/>
      <c r="N13" s="50"/>
      <c r="O13" s="50"/>
      <c r="P13" s="50"/>
      <c r="Q13" s="50"/>
      <c r="R13" s="50"/>
    </row>
    <row r="14" ht="27" customHeight="1" spans="1:18">
      <c r="A14" s="50"/>
      <c r="B14" s="50"/>
      <c r="C14" s="50"/>
      <c r="D14" s="50"/>
      <c r="E14" s="50"/>
      <c r="F14" s="50"/>
      <c r="G14" s="50"/>
      <c r="H14" s="50"/>
      <c r="I14" s="50"/>
      <c r="J14" s="50"/>
      <c r="K14" s="50"/>
      <c r="L14" s="50"/>
      <c r="M14" s="50"/>
      <c r="N14" s="50"/>
      <c r="O14" s="50"/>
      <c r="P14" s="50"/>
      <c r="Q14" s="50"/>
      <c r="R14" s="50"/>
    </row>
    <row r="15" ht="27" customHeight="1" spans="1:18">
      <c r="A15" s="50"/>
      <c r="B15" s="50"/>
      <c r="C15" s="50"/>
      <c r="D15" s="50"/>
      <c r="E15" s="50"/>
      <c r="F15" s="50"/>
      <c r="G15" s="50"/>
      <c r="H15" s="50"/>
      <c r="I15" s="50"/>
      <c r="J15" s="50"/>
      <c r="K15" s="50"/>
      <c r="L15" s="50"/>
      <c r="M15" s="50"/>
      <c r="N15" s="50"/>
      <c r="O15" s="50"/>
      <c r="P15" s="50"/>
      <c r="Q15" s="50"/>
      <c r="R15" s="50"/>
    </row>
    <row r="16" ht="27" customHeight="1" spans="1:18">
      <c r="A16" s="50"/>
      <c r="B16" s="50"/>
      <c r="C16" s="50"/>
      <c r="D16" s="50"/>
      <c r="E16" s="50"/>
      <c r="F16" s="50"/>
      <c r="G16" s="50"/>
      <c r="H16" s="50"/>
      <c r="I16" s="50"/>
      <c r="J16" s="50"/>
      <c r="K16" s="50"/>
      <c r="L16" s="50"/>
      <c r="M16" s="50"/>
      <c r="N16" s="50"/>
      <c r="O16" s="50"/>
      <c r="P16" s="50"/>
      <c r="Q16" s="50"/>
      <c r="R16" s="50"/>
    </row>
    <row r="17" ht="27" customHeight="1" spans="1:18">
      <c r="A17" s="50"/>
      <c r="B17" s="50"/>
      <c r="C17" s="50"/>
      <c r="D17" s="50"/>
      <c r="E17" s="50"/>
      <c r="F17" s="50"/>
      <c r="G17" s="50"/>
      <c r="H17" s="50"/>
      <c r="I17" s="50"/>
      <c r="J17" s="50"/>
      <c r="K17" s="50"/>
      <c r="L17" s="50"/>
      <c r="M17" s="50"/>
      <c r="N17" s="50"/>
      <c r="O17" s="50"/>
      <c r="P17" s="50"/>
      <c r="Q17" s="50"/>
      <c r="R17" s="50"/>
    </row>
    <row r="18" ht="27" customHeight="1" spans="1:18">
      <c r="A18" s="50"/>
      <c r="B18" s="50"/>
      <c r="C18" s="50"/>
      <c r="D18" s="50"/>
      <c r="E18" s="50"/>
      <c r="F18" s="50"/>
      <c r="G18" s="50"/>
      <c r="H18" s="50"/>
      <c r="I18" s="50"/>
      <c r="J18" s="50"/>
      <c r="K18" s="50"/>
      <c r="L18" s="50"/>
      <c r="M18" s="50"/>
      <c r="N18" s="50"/>
      <c r="O18" s="50"/>
      <c r="P18" s="50"/>
      <c r="Q18" s="50"/>
      <c r="R18" s="50"/>
    </row>
    <row r="19" ht="27" customHeight="1" spans="1:18">
      <c r="A19" s="50"/>
      <c r="B19" s="50"/>
      <c r="C19" s="50"/>
      <c r="D19" s="50"/>
      <c r="E19" s="50"/>
      <c r="F19" s="50"/>
      <c r="G19" s="50"/>
      <c r="H19" s="50"/>
      <c r="I19" s="50"/>
      <c r="J19" s="50"/>
      <c r="K19" s="50"/>
      <c r="L19" s="50"/>
      <c r="M19" s="50"/>
      <c r="N19" s="50"/>
      <c r="O19" s="50"/>
      <c r="P19" s="50"/>
      <c r="Q19" s="50"/>
      <c r="R19" s="50"/>
    </row>
    <row r="20" ht="27" customHeight="1" spans="1:18">
      <c r="A20" s="50"/>
      <c r="B20" s="50"/>
      <c r="C20" s="50"/>
      <c r="D20" s="50"/>
      <c r="E20" s="50"/>
      <c r="F20" s="50"/>
      <c r="G20" s="50"/>
      <c r="H20" s="50"/>
      <c r="I20" s="50"/>
      <c r="J20" s="50"/>
      <c r="K20" s="50"/>
      <c r="L20" s="50"/>
      <c r="M20" s="50"/>
      <c r="N20" s="50"/>
      <c r="O20" s="50"/>
      <c r="P20" s="50"/>
      <c r="Q20" s="50"/>
      <c r="R20" s="50"/>
    </row>
    <row r="21" ht="27" customHeight="1" spans="1:18">
      <c r="A21" s="50"/>
      <c r="B21" s="50"/>
      <c r="C21" s="50"/>
      <c r="D21" s="50"/>
      <c r="E21" s="50"/>
      <c r="F21" s="50"/>
      <c r="G21" s="50"/>
      <c r="H21" s="50"/>
      <c r="I21" s="50"/>
      <c r="J21" s="50"/>
      <c r="K21" s="50"/>
      <c r="L21" s="50"/>
      <c r="M21" s="50"/>
      <c r="N21" s="50"/>
      <c r="O21" s="50"/>
      <c r="P21" s="50"/>
      <c r="Q21" s="50"/>
      <c r="R21" s="50"/>
    </row>
  </sheetData>
  <mergeCells count="7">
    <mergeCell ref="P1:Q1"/>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乡财</dc:creator>
  <cp:lastModifiedBy>WZJ</cp:lastModifiedBy>
  <dcterms:created xsi:type="dcterms:W3CDTF">2018-04-11T03:47:00Z</dcterms:created>
  <cp:lastPrinted>2018-04-02T06:37:00Z</cp:lastPrinted>
  <dcterms:modified xsi:type="dcterms:W3CDTF">2019-11-21T03:16:19Z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657424</vt:i4>
  </property>
  <property fmtid="{D5CDD505-2E9C-101B-9397-08002B2CF9AE}" pid="3" name="KSOProductBuildVer">
    <vt:lpwstr>2052-10.8.0.6206</vt:lpwstr>
  </property>
</Properties>
</file>