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<sst xmlns="http://schemas.openxmlformats.org/spreadsheetml/2006/main" count="47" uniqueCount="26">
  <si>
    <t>附：</t>
  </si>
  <si>
    <t>2020年度常德市城乡居民基本医疗保险征缴任务分解表</t>
  </si>
  <si>
    <t xml:space="preserve">             单位：人</t>
  </si>
  <si>
    <t>序号</t>
  </si>
  <si>
    <t>区县（市）名称</t>
  </si>
  <si>
    <t>任务数</t>
  </si>
  <si>
    <t>武陵区</t>
  </si>
  <si>
    <t>柳叶湖</t>
  </si>
  <si>
    <t>经开区</t>
  </si>
  <si>
    <t>鼎城区</t>
  </si>
  <si>
    <t>西洞庭</t>
  </si>
  <si>
    <t>安乡县</t>
  </si>
  <si>
    <t>汉寿县</t>
  </si>
  <si>
    <t>西湖</t>
  </si>
  <si>
    <t>澧县</t>
  </si>
  <si>
    <t>临澧县</t>
  </si>
  <si>
    <t>桃源县</t>
  </si>
  <si>
    <t>桃花源</t>
  </si>
  <si>
    <t>石门县</t>
  </si>
  <si>
    <t>津市市</t>
  </si>
  <si>
    <t>总计</t>
  </si>
  <si>
    <t>常驻人口</t>
  </si>
  <si>
    <r>
      <rPr>
        <sz val="10"/>
        <color theme="1"/>
        <rFont val="Tahoma"/>
        <charset val="134"/>
      </rPr>
      <t>2019</t>
    </r>
    <r>
      <rPr>
        <sz val="10"/>
        <color theme="1"/>
        <rFont val="宋体"/>
        <charset val="134"/>
      </rPr>
      <t>职工参保人数</t>
    </r>
  </si>
  <si>
    <t>2020城乡应参保人数</t>
  </si>
  <si>
    <t>任务占比</t>
  </si>
  <si>
    <t>市本级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</si>
</sst>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2">
    <font>
      <sz val="11"/>
      <color theme="1"/>
      <name val="Tahoma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ajor"/>
    </font>
    <font>
      <sz val="14"/>
      <color theme="1"/>
      <name val="黑体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ahoma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4" borderId="10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Border="1"/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2" xfId="49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G5" sqref="G5"/>
    </sheetView>
  </sheetViews>
  <sheetFormatPr defaultColWidth="9" defaultRowHeight="33" customHeight="1" outlineLevelCol="2"/>
  <cols>
    <col min="1" max="1" width="7.375" customWidth="1"/>
    <col min="2" max="2" width="30" customWidth="1"/>
    <col min="3" max="3" width="37.625" customWidth="1"/>
  </cols>
  <sheetData>
    <row r="1" ht="22" customHeight="1" spans="1:3">
      <c r="A1" s="18" t="s">
        <v>0</v>
      </c>
      <c r="B1" s="2"/>
      <c r="C1" s="2"/>
    </row>
    <row r="2" customHeight="1" spans="1:3">
      <c r="A2" s="19" t="s">
        <v>1</v>
      </c>
      <c r="B2" s="19"/>
      <c r="C2" s="19"/>
    </row>
    <row r="3" ht="25" customHeight="1" spans="1:3">
      <c r="A3" s="3"/>
      <c r="B3" s="4"/>
      <c r="C3" s="20" t="s">
        <v>2</v>
      </c>
    </row>
    <row r="4" s="17" customFormat="1" customHeight="1" spans="1:3">
      <c r="A4" s="21" t="s">
        <v>3</v>
      </c>
      <c r="B4" s="22" t="s">
        <v>4</v>
      </c>
      <c r="C4" s="22" t="s">
        <v>5</v>
      </c>
    </row>
    <row r="5" customHeight="1" spans="1:3">
      <c r="A5" s="12">
        <v>1</v>
      </c>
      <c r="B5" s="12" t="s">
        <v>6</v>
      </c>
      <c r="C5" s="13">
        <v>250000</v>
      </c>
    </row>
    <row r="6" customHeight="1" spans="1:3">
      <c r="A6" s="12">
        <v>2</v>
      </c>
      <c r="B6" s="12" t="s">
        <v>7</v>
      </c>
      <c r="C6" s="13">
        <v>46500</v>
      </c>
    </row>
    <row r="7" customHeight="1" spans="1:3">
      <c r="A7" s="12">
        <v>3</v>
      </c>
      <c r="B7" s="12" t="s">
        <v>8</v>
      </c>
      <c r="C7" s="13">
        <v>80000</v>
      </c>
    </row>
    <row r="8" customHeight="1" spans="1:3">
      <c r="A8" s="12">
        <v>4</v>
      </c>
      <c r="B8" s="12" t="s">
        <v>9</v>
      </c>
      <c r="C8" s="13">
        <v>650000</v>
      </c>
    </row>
    <row r="9" customHeight="1" spans="1:3">
      <c r="A9" s="12">
        <v>5</v>
      </c>
      <c r="B9" s="12" t="s">
        <v>10</v>
      </c>
      <c r="C9" s="13">
        <v>33000</v>
      </c>
    </row>
    <row r="10" customHeight="1" spans="1:3">
      <c r="A10" s="12">
        <v>6</v>
      </c>
      <c r="B10" s="12" t="s">
        <v>11</v>
      </c>
      <c r="C10" s="13">
        <v>434500</v>
      </c>
    </row>
    <row r="11" customHeight="1" spans="1:3">
      <c r="A11" s="12">
        <v>7</v>
      </c>
      <c r="B11" s="12" t="s">
        <v>12</v>
      </c>
      <c r="C11" s="13">
        <v>668500</v>
      </c>
    </row>
    <row r="12" customHeight="1" spans="1:3">
      <c r="A12" s="12">
        <v>8</v>
      </c>
      <c r="B12" s="12" t="s">
        <v>13</v>
      </c>
      <c r="C12" s="13">
        <v>42000</v>
      </c>
    </row>
    <row r="13" customHeight="1" spans="1:3">
      <c r="A13" s="12">
        <v>9</v>
      </c>
      <c r="B13" s="12" t="s">
        <v>14</v>
      </c>
      <c r="C13" s="13">
        <v>791500</v>
      </c>
    </row>
    <row r="14" customHeight="1" spans="1:3">
      <c r="A14" s="12">
        <v>10</v>
      </c>
      <c r="B14" s="12" t="s">
        <v>15</v>
      </c>
      <c r="C14" s="13">
        <v>375000</v>
      </c>
    </row>
    <row r="15" customHeight="1" spans="1:3">
      <c r="A15" s="12">
        <v>11</v>
      </c>
      <c r="B15" s="12" t="s">
        <v>16</v>
      </c>
      <c r="C15" s="13">
        <v>829000</v>
      </c>
    </row>
    <row r="16" customHeight="1" spans="1:3">
      <c r="A16" s="12">
        <v>12</v>
      </c>
      <c r="B16" s="12" t="s">
        <v>17</v>
      </c>
      <c r="C16" s="13">
        <v>32000</v>
      </c>
    </row>
    <row r="17" customHeight="1" spans="1:3">
      <c r="A17" s="12">
        <v>13</v>
      </c>
      <c r="B17" s="12" t="s">
        <v>18</v>
      </c>
      <c r="C17" s="13">
        <v>583000</v>
      </c>
    </row>
    <row r="18" customHeight="1" spans="1:3">
      <c r="A18" s="12">
        <v>14</v>
      </c>
      <c r="B18" s="12" t="s">
        <v>19</v>
      </c>
      <c r="C18" s="13">
        <v>215000</v>
      </c>
    </row>
    <row r="19" customHeight="1" spans="1:3">
      <c r="A19" s="15" t="s">
        <v>20</v>
      </c>
      <c r="B19" s="16"/>
      <c r="C19" s="13">
        <f>SUM(C5:C18)</f>
        <v>5030000</v>
      </c>
    </row>
  </sheetData>
  <mergeCells count="2">
    <mergeCell ref="A2:C2"/>
    <mergeCell ref="A19:B19"/>
  </mergeCells>
  <printOptions horizontalCentered="1" verticalCentered="1"/>
  <pageMargins left="0.984027777777778" right="0.984027777777778" top="1.18055555555556" bottom="1.18055555555556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E27" sqref="E27"/>
    </sheetView>
  </sheetViews>
  <sheetFormatPr defaultColWidth="9" defaultRowHeight="14.25" outlineLevelCol="6"/>
  <cols>
    <col min="1" max="1" width="6.75" customWidth="1"/>
    <col min="2" max="3" width="22.375" customWidth="1"/>
    <col min="4" max="4" width="24.5" customWidth="1"/>
    <col min="5" max="5" width="14.375" customWidth="1"/>
    <col min="6" max="6" width="15.625" customWidth="1"/>
    <col min="7" max="7" width="14.375" customWidth="1"/>
  </cols>
  <sheetData>
    <row r="1" spans="1:4">
      <c r="A1" s="1" t="s">
        <v>0</v>
      </c>
      <c r="B1" s="2"/>
      <c r="C1" s="2"/>
      <c r="D1" s="2"/>
    </row>
    <row r="2" ht="22.5" spans="1:4">
      <c r="A2" s="3" t="s">
        <v>1</v>
      </c>
      <c r="B2" s="3"/>
      <c r="C2" s="3"/>
      <c r="D2" s="3"/>
    </row>
    <row r="3" ht="22.5" spans="1:4">
      <c r="A3" s="3"/>
      <c r="B3" s="4"/>
      <c r="C3" s="3"/>
      <c r="D3" s="5" t="s">
        <v>2</v>
      </c>
    </row>
    <row r="4" spans="1:7">
      <c r="A4" s="6" t="s">
        <v>3</v>
      </c>
      <c r="B4" s="7" t="s">
        <v>4</v>
      </c>
      <c r="C4" s="6" t="s">
        <v>21</v>
      </c>
      <c r="D4" s="7" t="s">
        <v>5</v>
      </c>
      <c r="E4" s="8" t="s">
        <v>22</v>
      </c>
      <c r="F4" s="8" t="s">
        <v>23</v>
      </c>
      <c r="G4" s="9" t="s">
        <v>24</v>
      </c>
    </row>
    <row r="5" spans="1:7">
      <c r="A5" s="10"/>
      <c r="B5" s="7"/>
      <c r="C5" s="10"/>
      <c r="D5" s="7"/>
      <c r="E5" s="8"/>
      <c r="F5" s="8"/>
      <c r="G5" s="11"/>
    </row>
    <row r="6" ht="15" spans="1:7">
      <c r="A6" s="12">
        <v>1</v>
      </c>
      <c r="B6" s="12" t="s">
        <v>6</v>
      </c>
      <c r="C6" s="13">
        <v>549200</v>
      </c>
      <c r="D6" s="13">
        <v>250000</v>
      </c>
      <c r="E6" s="13">
        <v>51167</v>
      </c>
      <c r="F6" s="13">
        <f>C6-E6-E20</f>
        <v>343021</v>
      </c>
      <c r="G6" s="14">
        <f>D6/F6</f>
        <v>0.728818352229164</v>
      </c>
    </row>
    <row r="7" ht="15" spans="1:7">
      <c r="A7" s="12">
        <v>2</v>
      </c>
      <c r="B7" s="12" t="s">
        <v>7</v>
      </c>
      <c r="C7" s="13">
        <v>52000</v>
      </c>
      <c r="D7" s="13">
        <v>46500</v>
      </c>
      <c r="E7" s="13">
        <v>0</v>
      </c>
      <c r="F7" s="13">
        <f t="shared" ref="F7:F19" si="0">C7-E7</f>
        <v>52000</v>
      </c>
      <c r="G7" s="14">
        <f t="shared" ref="G7:G19" si="1">D7/F7</f>
        <v>0.894230769230769</v>
      </c>
    </row>
    <row r="8" ht="15" spans="1:7">
      <c r="A8" s="12">
        <v>3</v>
      </c>
      <c r="B8" s="12" t="s">
        <v>8</v>
      </c>
      <c r="C8" s="13">
        <v>144700</v>
      </c>
      <c r="D8" s="13">
        <v>80000</v>
      </c>
      <c r="E8" s="13">
        <v>0</v>
      </c>
      <c r="F8" s="13">
        <f t="shared" si="0"/>
        <v>144700</v>
      </c>
      <c r="G8" s="14">
        <f t="shared" si="1"/>
        <v>0.55286800276434</v>
      </c>
    </row>
    <row r="9" ht="15" spans="1:7">
      <c r="A9" s="12">
        <v>4</v>
      </c>
      <c r="B9" s="12" t="s">
        <v>9</v>
      </c>
      <c r="C9" s="13">
        <v>758100</v>
      </c>
      <c r="D9" s="13">
        <v>650000</v>
      </c>
      <c r="E9" s="13">
        <v>40991</v>
      </c>
      <c r="F9" s="13">
        <f t="shared" si="0"/>
        <v>717109</v>
      </c>
      <c r="G9" s="14">
        <f t="shared" si="1"/>
        <v>0.906417294999784</v>
      </c>
    </row>
    <row r="10" ht="15" spans="1:7">
      <c r="A10" s="12">
        <v>5</v>
      </c>
      <c r="B10" s="12" t="s">
        <v>10</v>
      </c>
      <c r="C10" s="13">
        <v>69500</v>
      </c>
      <c r="D10" s="13">
        <v>33000</v>
      </c>
      <c r="E10" s="13">
        <v>4840</v>
      </c>
      <c r="F10" s="13">
        <f t="shared" si="0"/>
        <v>64660</v>
      </c>
      <c r="G10" s="14">
        <f t="shared" si="1"/>
        <v>0.510361892978658</v>
      </c>
    </row>
    <row r="11" ht="15" spans="1:7">
      <c r="A11" s="12">
        <v>6</v>
      </c>
      <c r="B11" s="12" t="s">
        <v>11</v>
      </c>
      <c r="C11" s="13">
        <v>531500</v>
      </c>
      <c r="D11" s="13">
        <v>434500</v>
      </c>
      <c r="E11" s="13">
        <v>39823</v>
      </c>
      <c r="F11" s="13">
        <f t="shared" si="0"/>
        <v>491677</v>
      </c>
      <c r="G11" s="14">
        <f t="shared" si="1"/>
        <v>0.883710240666128</v>
      </c>
    </row>
    <row r="12" ht="15" spans="1:7">
      <c r="A12" s="12">
        <v>7</v>
      </c>
      <c r="B12" s="12" t="s">
        <v>12</v>
      </c>
      <c r="C12" s="13">
        <v>752600</v>
      </c>
      <c r="D12" s="13">
        <v>668500</v>
      </c>
      <c r="E12" s="13">
        <v>38974</v>
      </c>
      <c r="F12" s="13">
        <f t="shared" si="0"/>
        <v>713626</v>
      </c>
      <c r="G12" s="14">
        <f t="shared" si="1"/>
        <v>0.936765196335335</v>
      </c>
    </row>
    <row r="13" ht="15" spans="1:7">
      <c r="A13" s="12">
        <v>8</v>
      </c>
      <c r="B13" s="12" t="s">
        <v>13</v>
      </c>
      <c r="C13" s="13">
        <v>58100</v>
      </c>
      <c r="D13" s="13">
        <v>42000</v>
      </c>
      <c r="E13" s="13">
        <v>3539</v>
      </c>
      <c r="F13" s="13">
        <f t="shared" si="0"/>
        <v>54561</v>
      </c>
      <c r="G13" s="14">
        <f t="shared" si="1"/>
        <v>0.76978061252543</v>
      </c>
    </row>
    <row r="14" ht="15" spans="1:7">
      <c r="A14" s="12">
        <v>9</v>
      </c>
      <c r="B14" s="12" t="s">
        <v>14</v>
      </c>
      <c r="C14" s="13">
        <v>781200</v>
      </c>
      <c r="D14" s="13">
        <v>791500</v>
      </c>
      <c r="E14" s="13">
        <v>69666</v>
      </c>
      <c r="F14" s="13">
        <f t="shared" si="0"/>
        <v>711534</v>
      </c>
      <c r="G14" s="14">
        <f t="shared" si="1"/>
        <v>1.11238535333519</v>
      </c>
    </row>
    <row r="15" ht="15" spans="1:7">
      <c r="A15" s="12">
        <v>10</v>
      </c>
      <c r="B15" s="12" t="s">
        <v>15</v>
      </c>
      <c r="C15" s="13">
        <v>430400</v>
      </c>
      <c r="D15" s="13">
        <v>375000</v>
      </c>
      <c r="E15" s="13">
        <v>27230</v>
      </c>
      <c r="F15" s="13">
        <f t="shared" si="0"/>
        <v>403170</v>
      </c>
      <c r="G15" s="14">
        <f t="shared" si="1"/>
        <v>0.930128729816207</v>
      </c>
    </row>
    <row r="16" ht="15" spans="1:7">
      <c r="A16" s="12">
        <v>11</v>
      </c>
      <c r="B16" s="12" t="s">
        <v>16</v>
      </c>
      <c r="C16" s="13">
        <v>818900</v>
      </c>
      <c r="D16" s="13">
        <v>829000</v>
      </c>
      <c r="E16" s="13">
        <v>58604</v>
      </c>
      <c r="F16" s="13">
        <f t="shared" si="0"/>
        <v>760296</v>
      </c>
      <c r="G16" s="14">
        <f t="shared" si="1"/>
        <v>1.09036480528636</v>
      </c>
    </row>
    <row r="17" ht="15" spans="1:7">
      <c r="A17" s="12">
        <v>12</v>
      </c>
      <c r="B17" s="12" t="s">
        <v>17</v>
      </c>
      <c r="C17" s="13">
        <v>32000</v>
      </c>
      <c r="D17" s="13">
        <v>32000</v>
      </c>
      <c r="E17" s="13">
        <v>0</v>
      </c>
      <c r="F17" s="13">
        <f t="shared" si="0"/>
        <v>32000</v>
      </c>
      <c r="G17" s="14">
        <f t="shared" si="1"/>
        <v>1</v>
      </c>
    </row>
    <row r="18" ht="15" spans="1:7">
      <c r="A18" s="12">
        <v>13</v>
      </c>
      <c r="B18" s="12" t="s">
        <v>18</v>
      </c>
      <c r="C18" s="13">
        <v>587100</v>
      </c>
      <c r="D18" s="13">
        <v>583000</v>
      </c>
      <c r="E18" s="13">
        <v>44979</v>
      </c>
      <c r="F18" s="13">
        <f t="shared" si="0"/>
        <v>542121</v>
      </c>
      <c r="G18" s="14">
        <f t="shared" si="1"/>
        <v>1.07540567511681</v>
      </c>
    </row>
    <row r="19" ht="15" spans="1:7">
      <c r="A19" s="12">
        <v>14</v>
      </c>
      <c r="B19" s="12" t="s">
        <v>19</v>
      </c>
      <c r="C19" s="13">
        <v>261900</v>
      </c>
      <c r="D19" s="13">
        <v>215000</v>
      </c>
      <c r="E19" s="13">
        <v>31566</v>
      </c>
      <c r="F19" s="13">
        <f t="shared" si="0"/>
        <v>230334</v>
      </c>
      <c r="G19" s="14">
        <f t="shared" si="1"/>
        <v>0.933427110196497</v>
      </c>
    </row>
    <row r="20" ht="15" spans="1:7">
      <c r="A20" s="15"/>
      <c r="B20" s="16" t="s">
        <v>25</v>
      </c>
      <c r="C20" s="13"/>
      <c r="D20" s="13"/>
      <c r="E20" s="13">
        <v>155012</v>
      </c>
      <c r="F20" s="13"/>
      <c r="G20" s="14"/>
    </row>
    <row r="21" ht="15" spans="1:7">
      <c r="A21" s="15" t="s">
        <v>20</v>
      </c>
      <c r="B21" s="16"/>
      <c r="C21" s="13">
        <f>SUM(C6:C19)</f>
        <v>5827200</v>
      </c>
      <c r="D21" s="13">
        <f>SUM(D6:D19)</f>
        <v>5030000</v>
      </c>
      <c r="E21" s="13"/>
      <c r="F21" s="13"/>
      <c r="G21" s="14"/>
    </row>
  </sheetData>
  <mergeCells count="9">
    <mergeCell ref="A2:D2"/>
    <mergeCell ref="A21:B21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水墨御风</cp:lastModifiedBy>
  <dcterms:created xsi:type="dcterms:W3CDTF">2008-09-11T17:22:00Z</dcterms:created>
  <cp:lastPrinted>2019-09-17T03:22:00Z</cp:lastPrinted>
  <dcterms:modified xsi:type="dcterms:W3CDTF">2019-09-19T01:20:43Z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