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9360" tabRatio="8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'g01收入支出决算总表'!$A$2:$F$26</definedName>
    <definedName name="_xlnm.Print_Area" localSheetId="3">'g04财政拨款收入支出决算总表'!$A$1:$H$28</definedName>
    <definedName name="_xlnm.Print_Area" localSheetId="4">'g05一般公共预算财政拨款支出决算表'!$A$1:$F$26</definedName>
    <definedName name="_xlnm.Print_Area" localSheetId="5">'g06一般公共预算财政拨款基本支出决算表 功能)'!$A$1:$F$16</definedName>
    <definedName name="_xlnm.Print_Area" localSheetId="6">'g07一般公共预算财政拨款基本支出决算表（经济）'!$A$1:$F$52</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<sst xmlns="http://schemas.openxmlformats.org/spreadsheetml/2006/main" count="329" uniqueCount="178">
  <si>
    <t>收入支出决算总表</t>
  </si>
  <si>
    <t>部门：市政府办</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</si>
  <si>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</si>
  <si>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</si>
  <si>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</si>
  <si>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</si>
  <si>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</si>
  <si>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</si>
  <si>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</si>
  <si>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</si>
  <si>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</si>
  <si>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</si>
  <si>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</si>
  <si>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</si>
  <si>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</si>
  <si>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</si>
  <si>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</si>
  <si>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</si>
  <si>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</si>
  <si>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</si>
  <si>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</si>
  <si>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</si>
  <si>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</si>
  <si>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</si>
  <si>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</si>
  <si>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</si>
  <si>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</si>
  <si>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</si>
  <si>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七、文化教育与传媒支出</t>
  </si>
  <si>
    <t>8</t>
  </si>
  <si>
    <t>八、社会保障和就业支出</t>
  </si>
  <si>
    <t>9</t>
  </si>
  <si>
    <t>十一、城乡社区支出</t>
  </si>
  <si>
    <t>10</t>
  </si>
  <si>
    <t>十四、资源勘探信息等支出</t>
  </si>
  <si>
    <t>11</t>
  </si>
  <si>
    <t>十九、住房保障支出</t>
  </si>
  <si>
    <t>12</t>
  </si>
  <si>
    <t>二十一、其他支出</t>
  </si>
  <si>
    <t>13</t>
  </si>
  <si>
    <t>本年收入合计</t>
  </si>
  <si>
    <t>14</t>
  </si>
  <si>
    <t>本年支出合计</t>
  </si>
  <si>
    <t xml:space="preserve">         用事业基金弥补收支差额</t>
  </si>
  <si>
    <t>15</t>
  </si>
  <si>
    <t xml:space="preserve">                结余分配</t>
  </si>
  <si>
    <t xml:space="preserve">         年初结转和结余</t>
  </si>
  <si>
    <t>16</t>
  </si>
  <si>
    <t xml:space="preserve">                年末结转和结余</t>
  </si>
  <si>
    <t>17</t>
  </si>
  <si>
    <t>合计</t>
  </si>
  <si>
    <t>18</t>
  </si>
  <si>
    <t>注：本表反映部门本年度的总收支和年末结转结余情况。</t>
  </si>
  <si>
    <t>收入决算表</t>
  </si>
  <si>
    <t>财政拨款收入</t>
  </si>
  <si>
    <t>上级补助收入</t>
  </si>
  <si>
    <t>事业收入</t>
  </si>
  <si>
    <t>经营收入</t>
  </si>
  <si>
    <t>附属单位上缴收入</t>
  </si>
  <si>
    <t>其他收入</t>
  </si>
  <si>
    <t>功能分类科目编码</t>
  </si>
  <si>
    <t>科目名称</t>
  </si>
  <si>
    <t>栏次</t>
  </si>
  <si>
    <t>合  计</t>
  </si>
  <si>
    <t xml:space="preserve">  行政运行</t>
  </si>
  <si>
    <t xml:space="preserve">  政务公开审批</t>
  </si>
  <si>
    <t xml:space="preserve">  其他政府办公厅（室）及相关机构事务支出</t>
  </si>
  <si>
    <t>2010304</t>
  </si>
  <si>
    <t xml:space="preserve">  民族工作专项</t>
  </si>
  <si>
    <t xml:space="preserve">  其他一般公共服务支出</t>
  </si>
  <si>
    <t xml:space="preserve">  农村中小学校舍建设</t>
  </si>
  <si>
    <t xml:space="preserve">  其他教育费附加安排的支出</t>
  </si>
  <si>
    <t xml:space="preserve">  社会科学研究</t>
  </si>
  <si>
    <t xml:space="preserve">  文化活动</t>
  </si>
  <si>
    <t xml:space="preserve">  群众体育</t>
  </si>
  <si>
    <t xml:space="preserve">  归口管理的行政单位离退休</t>
  </si>
  <si>
    <t xml:space="preserve">  其他行政事业单位离退休支出</t>
  </si>
  <si>
    <t xml:space="preserve">  死亡抚恤</t>
  </si>
  <si>
    <t xml:space="preserve">  其他城乡社区管理事务支出</t>
  </si>
  <si>
    <t xml:space="preserve">  农村公益事业</t>
  </si>
  <si>
    <t xml:space="preserve">  其他安全生产监管支出</t>
  </si>
  <si>
    <t xml:space="preserve">  其他支持中小企业发展和管理支出</t>
  </si>
  <si>
    <t xml:space="preserve">  住房公积金</t>
  </si>
  <si>
    <t xml:space="preserve">  其他支出</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</si>
  <si>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</si>
  <si>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</si>
  <si>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</si>
  <si>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</si>
  <si>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</si>
  <si>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</si>
  <si>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</si>
  <si>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</si>
  <si>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</si>
  <si>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</si>
  <si>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</si>
  <si>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</si>
  <si>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</si>
  <si>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</si>
  <si>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</si>
  <si>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</si>
  <si>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</si>
  <si>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</si>
  <si>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</si>
  <si>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</si>
  <si>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</si>
  <si>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</si>
  <si>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</si>
  <si>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</si>
  <si>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</si>
  <si>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</si>
  <si>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</si>
  <si>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</si>
  <si>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</si>
  <si>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社会保障费</t>
  </si>
  <si>
    <t>其他工资福利支出</t>
  </si>
  <si>
    <t>二、商品和服务支出</t>
  </si>
  <si>
    <t>办公费</t>
  </si>
  <si>
    <t>印刷费</t>
  </si>
  <si>
    <t>咨询费</t>
  </si>
  <si>
    <t>邮电费</t>
  </si>
  <si>
    <t>物业管理费</t>
  </si>
  <si>
    <t>差旅费</t>
  </si>
  <si>
    <t>维修（护）费</t>
  </si>
  <si>
    <t>会议费</t>
  </si>
  <si>
    <t>培训费</t>
  </si>
  <si>
    <t>公务接待费</t>
  </si>
  <si>
    <t>劳务费</t>
  </si>
  <si>
    <t>工会经费</t>
  </si>
  <si>
    <t>福利费</t>
  </si>
  <si>
    <t>公务车运行维护费</t>
  </si>
  <si>
    <t>其他商品和服务支出</t>
  </si>
  <si>
    <t>三、对个人和家庭的补助</t>
  </si>
  <si>
    <t>离休费</t>
  </si>
  <si>
    <t>退休费</t>
  </si>
  <si>
    <t>生活补助</t>
  </si>
  <si>
    <t>住房公积金</t>
  </si>
  <si>
    <t>其他对个人和家庭的补助</t>
  </si>
  <si>
    <t>四、其他资本性支出</t>
  </si>
  <si>
    <t>办公设备购置</t>
  </si>
  <si>
    <t>专用设备购置</t>
  </si>
  <si>
    <t>……</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</si>
  <si>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</si>
  <si>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</si>
  <si>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</si>
  <si>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</si>
  <si>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</si>
  <si>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</si>
  <si>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</si>
  <si>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</si>
  <si>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</si>
  <si>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</si>
  <si>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注：本表需细化到支出经济分类款级科目。</t>
  </si>
  <si>
    <t>政府性基金预算财政拨款收入支出决算表</t>
  </si>
  <si>
    <t>年初结转和结余</t>
  </si>
  <si>
    <t>本年收入</t>
  </si>
  <si>
    <t>本年支出</t>
  </si>
  <si>
    <t>小计</t>
  </si>
  <si>
    <t>注：本表反映部门本年度政府性基金预算财政拨款收入支出及结转和结余情况，需细化到支出功能分类的项级科目。</t>
  </si>
  <si>
    <t>一般公共预算财政拨款“三公”经费支出决算表</t>
  </si>
  <si>
    <t>部门名称：市政府办</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</si>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</sst>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4">
    <font>
      <sz val="12"/>
      <name val="宋体"/>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10"/>
      <name val="宋体"/>
      <family val="0"/>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0"/>
      <color indexed="8"/>
      <name val="宋体"/>
      <family val="0"/>
    </font>
    <font>
      <b/>
      <sz val="12"/>
      <name val="宋体"/>
      <family val="0"/>
    </font>
    <font>
      <sz val="22"/>
      <name val="方正小标宋_GBK"/>
      <family val="0"/>
    </font>
    <font>
      <sz val="16"/>
      <name val="宋体"/>
      <family val="0"/>
    </font>
    <font>
      <sz val="18"/>
      <color indexed="8"/>
      <name val="方正小标宋简体"/>
      <family val="0"/>
    </font>
    <font>
      <sz val="11"/>
      <name val="宋体"/>
      <family val="0"/>
    </font>
    <font>
      <b/>
      <sz val="11"/>
      <name val="宋体"/>
      <family val="0"/>
    </font>
    <font>
      <sz val="18"/>
      <color indexed="8"/>
      <name val="方正小标宋_GBK"/>
      <family val="0"/>
    </font>
    <font>
      <sz val="20"/>
      <color indexed="8"/>
      <name val="方正小标宋简体"/>
      <family val="0"/>
    </font>
    <font>
      <sz val="8"/>
      <name val="宋体"/>
      <family val="0"/>
    </font>
    <font>
      <sz val="11"/>
      <color indexed="20"/>
      <name val="宋体"/>
      <family val="0"/>
    </font>
    <font>
      <sz val="11"/>
      <color indexed="8"/>
      <name val="宋体"/>
      <family val="0"/>
    </font>
    <font>
      <i/>
      <sz val="11"/>
      <color indexed="23"/>
      <name val="宋体"/>
      <family val="0"/>
    </font>
    <font>
      <sz val="11"/>
      <color indexed="17"/>
      <name val="宋体"/>
      <family val="0"/>
    </font>
    <font>
      <b/>
      <sz val="11"/>
      <color indexed="56"/>
      <name val="宋体"/>
      <family val="0"/>
    </font>
    <font>
      <u val="single"/>
      <sz val="12"/>
      <color indexed="36"/>
      <name val="宋体"/>
      <family val="0"/>
    </font>
    <font>
      <sz val="11"/>
      <color indexed="10"/>
      <name val="宋体"/>
      <family val="0"/>
    </font>
    <font>
      <b/>
      <sz val="11"/>
      <color indexed="9"/>
      <name val="宋体"/>
      <family val="0"/>
    </font>
    <font>
      <b/>
      <sz val="13"/>
      <color indexed="56"/>
      <name val="宋体"/>
      <family val="0"/>
    </font>
    <font>
      <sz val="10"/>
      <name val="Arial"/>
      <family val="2"/>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24" fillId="0" borderId="0" applyFont="0" applyFill="0" applyBorder="0" applyAlignment="0" applyProtection="0"/>
    <xf numFmtId="0" fontId="37" fillId="0" borderId="0" applyNumberFormat="0" applyFill="0" applyBorder="0" applyAlignment="0" applyProtection="0"/>
    <xf numFmtId="0" fontId="35" fillId="0" borderId="1" applyNumberFormat="0" applyFill="0" applyAlignment="0" applyProtection="0"/>
    <xf numFmtId="0" fontId="3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38"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6" fillId="0" borderId="4"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41" fillId="16" borderId="5" applyNumberFormat="0" applyAlignment="0" applyProtection="0"/>
    <xf numFmtId="0" fontId="30" fillId="17" borderId="6" applyNumberFormat="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42" fillId="0" borderId="7" applyNumberFormat="0" applyFill="0" applyAlignment="0" applyProtection="0"/>
    <xf numFmtId="43" fontId="24" fillId="0" borderId="0" applyFont="0" applyFill="0" applyBorder="0" applyAlignment="0" applyProtection="0"/>
    <xf numFmtId="41" fontId="24"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9" fillId="22" borderId="0" applyNumberFormat="0" applyBorder="0" applyAlignment="0" applyProtection="0"/>
    <xf numFmtId="0" fontId="33" fillId="16" borderId="8" applyNumberFormat="0" applyAlignment="0" applyProtection="0"/>
    <xf numFmtId="0" fontId="40" fillId="7" borderId="5" applyNumberFormat="0" applyAlignment="0" applyProtection="0"/>
    <xf numFmtId="0" fontId="32" fillId="0" borderId="0">
      <alignment/>
      <protection/>
    </xf>
    <xf numFmtId="0" fontId="43" fillId="0" borderId="0">
      <alignment/>
      <protection/>
    </xf>
    <xf numFmtId="0" fontId="28" fillId="0" borderId="0" applyNumberFormat="0" applyFill="0" applyBorder="0" applyAlignment="0" applyProtection="0"/>
    <xf numFmtId="0" fontId="24" fillId="23" borderId="9" applyNumberFormat="0" applyFont="0" applyAlignment="0" applyProtection="0"/>
  </cellStyleXfs>
  <cellXfs count="231">
    <xf numFmtId="0" fontId="0" fillId="0" borderId="0" xfId="0" applyAlignment="1">
      <alignment/>
    </xf>
    <xf numFmtId="0" fontId="0" fillId="0" borderId="0" xfId="57" applyAlignment="1">
      <alignment vertical="center" wrapText="1"/>
      <protection/>
    </xf>
    <xf numFmtId="0" fontId="2" fillId="0" borderId="0" xfId="56" applyNumberFormat="1" applyFont="1" applyFill="1" applyAlignment="1" applyProtection="1">
      <alignment vertical="center"/>
      <protection/>
    </xf>
    <xf numFmtId="0" fontId="3" fillId="0" borderId="0" xfId="56" applyFont="1" applyAlignment="1">
      <alignment horizontal="center" vertical="center" wrapText="1"/>
      <protection/>
    </xf>
    <xf numFmtId="0" fontId="4" fillId="0" borderId="0" xfId="56" applyNumberFormat="1" applyFont="1" applyFill="1" applyAlignment="1" applyProtection="1">
      <alignment horizontal="center" vertical="center"/>
      <protection/>
    </xf>
    <xf numFmtId="0" fontId="5" fillId="0" borderId="0" xfId="56" applyFont="1" applyAlignment="1">
      <alignment horizontal="right" vertical="center" wrapText="1"/>
      <protection/>
    </xf>
    <xf numFmtId="0" fontId="2" fillId="0" borderId="0" xfId="56" applyNumberFormat="1" applyFont="1" applyFill="1" applyAlignment="1" applyProtection="1">
      <alignment horizontal="center" vertical="center"/>
      <protection/>
    </xf>
    <xf numFmtId="0" fontId="5" fillId="0" borderId="0" xfId="56" applyFont="1" applyAlignment="1">
      <alignment horizontal="left" vertical="center" wrapText="1"/>
      <protection/>
    </xf>
    <xf numFmtId="0" fontId="0" fillId="24" borderId="10" xfId="54" applyFont="1" applyFill="1" applyBorder="1" applyAlignment="1">
      <alignment horizontal="center" vertical="center" wrapText="1"/>
      <protection/>
    </xf>
    <xf numFmtId="0" fontId="0" fillId="24" borderId="11" xfId="54" applyFont="1" applyFill="1" applyBorder="1" applyAlignment="1">
      <alignment horizontal="center" vertical="center" wrapText="1"/>
      <protection/>
    </xf>
    <xf numFmtId="0" fontId="7" fillId="0" borderId="0" xfId="54">
      <alignment/>
      <protection/>
    </xf>
    <xf numFmtId="0" fontId="8" fillId="24" borderId="12" xfId="54" applyFont="1" applyFill="1" applyBorder="1" applyAlignment="1">
      <alignment vertical="center" wrapText="1"/>
      <protection/>
    </xf>
    <xf numFmtId="176" fontId="9" fillId="24" borderId="13" xfId="54" applyNumberFormat="1" applyFont="1" applyFill="1" applyBorder="1" applyAlignment="1">
      <alignment horizontal="right" vertical="center" wrapText="1"/>
      <protection/>
    </xf>
    <xf numFmtId="0" fontId="10" fillId="24" borderId="12" xfId="54" applyFont="1" applyFill="1" applyBorder="1" applyAlignment="1">
      <alignment vertical="center" wrapText="1"/>
      <protection/>
    </xf>
    <xf numFmtId="0" fontId="9" fillId="24" borderId="13" xfId="54" applyFont="1" applyFill="1" applyBorder="1" applyAlignment="1">
      <alignment horizontal="right" vertical="center" wrapText="1"/>
      <protection/>
    </xf>
    <xf numFmtId="0" fontId="5" fillId="0" borderId="0" xfId="56" applyFont="1" applyBorder="1" applyAlignment="1">
      <alignment/>
      <protection/>
    </xf>
    <xf numFmtId="0" fontId="11" fillId="0" borderId="0" xfId="56" applyFont="1" applyBorder="1">
      <alignment/>
      <protection/>
    </xf>
    <xf numFmtId="0" fontId="5" fillId="0" borderId="0" xfId="56" applyFont="1" applyBorder="1" applyAlignment="1">
      <alignment horizontal="left"/>
      <protection/>
    </xf>
    <xf numFmtId="0" fontId="12" fillId="24" borderId="0" xfId="57" applyFont="1" applyFill="1" applyAlignment="1">
      <alignment vertical="center" wrapText="1"/>
      <protection/>
    </xf>
    <xf numFmtId="0" fontId="6"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6" fillId="24" borderId="0" xfId="57" applyFont="1" applyFill="1" applyAlignment="1">
      <alignment horizontal="center" vertical="center" wrapText="1"/>
      <protection/>
    </xf>
    <xf numFmtId="0" fontId="13" fillId="24" borderId="0" xfId="55" applyFont="1" applyFill="1" applyAlignment="1">
      <alignment horizontal="left" vertical="center"/>
      <protection/>
    </xf>
    <xf numFmtId="0" fontId="6" fillId="24" borderId="14" xfId="57" applyFont="1" applyFill="1" applyBorder="1" applyAlignment="1">
      <alignment vertical="center" wrapText="1"/>
      <protection/>
    </xf>
    <xf numFmtId="0" fontId="6" fillId="24" borderId="0" xfId="57" applyFont="1" applyFill="1" applyBorder="1" applyAlignment="1">
      <alignment vertical="center" wrapText="1"/>
      <protection/>
    </xf>
    <xf numFmtId="0" fontId="0" fillId="0" borderId="15" xfId="57" applyFont="1" applyBorder="1" applyAlignment="1">
      <alignment horizontal="center" vertical="center" wrapText="1"/>
      <protection/>
    </xf>
    <xf numFmtId="0" fontId="0" fillId="0" borderId="16"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6" xfId="57" applyNumberFormat="1" applyFont="1" applyFill="1" applyBorder="1" applyAlignment="1">
      <alignment horizontal="center" vertical="center" wrapText="1"/>
      <protection/>
    </xf>
    <xf numFmtId="0" fontId="6" fillId="0" borderId="15" xfId="57" applyFont="1" applyBorder="1" applyAlignment="1">
      <alignment vertical="center" wrapText="1"/>
      <protection/>
    </xf>
    <xf numFmtId="0" fontId="0" fillId="0" borderId="15" xfId="57" applyFont="1" applyFill="1" applyBorder="1" applyAlignment="1">
      <alignment vertical="center" wrapText="1"/>
      <protection/>
    </xf>
    <xf numFmtId="4" fontId="0" fillId="0" borderId="15" xfId="57" applyNumberFormat="1" applyFont="1" applyFill="1" applyBorder="1" applyAlignment="1">
      <alignment vertical="center" wrapText="1"/>
      <protection/>
    </xf>
    <xf numFmtId="4" fontId="0" fillId="0" borderId="16" xfId="57" applyNumberFormat="1" applyFont="1" applyFill="1" applyBorder="1" applyAlignment="1">
      <alignment vertical="center" wrapText="1"/>
      <protection/>
    </xf>
    <xf numFmtId="0" fontId="0" fillId="0" borderId="15" xfId="57" applyFont="1" applyBorder="1" applyAlignment="1">
      <alignment vertical="center" wrapText="1"/>
      <protection/>
    </xf>
    <xf numFmtId="0" fontId="0" fillId="0" borderId="16" xfId="57" applyFont="1" applyFill="1" applyBorder="1" applyAlignment="1">
      <alignment vertical="center" wrapText="1"/>
      <protection/>
    </xf>
    <xf numFmtId="0" fontId="0" fillId="0" borderId="17" xfId="57" applyFont="1" applyBorder="1" applyAlignment="1">
      <alignment vertical="center" wrapText="1"/>
      <protection/>
    </xf>
    <xf numFmtId="0" fontId="0" fillId="0" borderId="17" xfId="57" applyFont="1" applyFill="1" applyBorder="1" applyAlignment="1">
      <alignment vertical="center" wrapText="1"/>
      <protection/>
    </xf>
    <xf numFmtId="0" fontId="0" fillId="0" borderId="18" xfId="57" applyFont="1" applyFill="1" applyBorder="1" applyAlignment="1">
      <alignment vertical="center" wrapText="1"/>
      <protection/>
    </xf>
    <xf numFmtId="0" fontId="0" fillId="0" borderId="0" xfId="57" applyFont="1" applyAlignment="1">
      <alignment horizontal="left" vertical="center"/>
      <protection/>
    </xf>
    <xf numFmtId="0" fontId="13" fillId="24" borderId="0" xfId="55" applyFont="1" applyFill="1" applyAlignment="1">
      <alignment horizontal="right" vertical="center"/>
      <protection/>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3" xfId="57" applyFont="1" applyFill="1" applyBorder="1" applyAlignment="1">
      <alignment vertical="center" wrapText="1"/>
      <protection/>
    </xf>
    <xf numFmtId="0" fontId="0" fillId="0" borderId="19" xfId="57" applyFont="1" applyFill="1" applyBorder="1" applyAlignment="1">
      <alignment vertical="center" wrapText="1"/>
      <protection/>
    </xf>
    <xf numFmtId="0" fontId="14" fillId="0" borderId="0" xfId="57" applyFont="1" applyAlignment="1">
      <alignment horizontal="center" vertical="center" wrapText="1"/>
      <protection/>
    </xf>
    <xf numFmtId="176" fontId="14" fillId="0" borderId="15" xfId="57" applyNumberFormat="1" applyFont="1" applyFill="1" applyBorder="1" applyAlignment="1">
      <alignment horizontal="center" vertical="center" wrapText="1"/>
      <protection/>
    </xf>
    <xf numFmtId="176" fontId="0" fillId="0" borderId="15" xfId="57" applyNumberFormat="1" applyFont="1" applyFill="1" applyBorder="1" applyAlignment="1">
      <alignment horizontal="center" vertical="center" wrapText="1"/>
      <protection/>
    </xf>
    <xf numFmtId="176" fontId="0" fillId="0" borderId="15" xfId="57" applyNumberFormat="1" applyFont="1" applyFill="1" applyBorder="1" applyAlignment="1">
      <alignment vertical="center" wrapText="1"/>
      <protection/>
    </xf>
    <xf numFmtId="4" fontId="14" fillId="0" borderId="15" xfId="57" applyNumberFormat="1" applyFont="1" applyFill="1" applyBorder="1" applyAlignment="1">
      <alignment horizontal="center" vertical="center" wrapText="1"/>
      <protection/>
    </xf>
    <xf numFmtId="176" fontId="0" fillId="24" borderId="15" xfId="0" applyNumberFormat="1" applyFill="1" applyBorder="1" applyAlignment="1">
      <alignment horizontal="left" vertical="center"/>
    </xf>
    <xf numFmtId="176" fontId="0" fillId="0" borderId="15" xfId="0" applyNumberFormat="1" applyFill="1" applyBorder="1" applyAlignment="1">
      <alignment horizontal="center" vertical="center"/>
    </xf>
    <xf numFmtId="177" fontId="14" fillId="0" borderId="15" xfId="57" applyNumberFormat="1" applyFont="1" applyFill="1" applyBorder="1" applyAlignment="1">
      <alignment horizontal="center" vertical="center" wrapText="1"/>
      <protection/>
    </xf>
    <xf numFmtId="177" fontId="0" fillId="0" borderId="15" xfId="0" applyNumberFormat="1" applyFill="1" applyBorder="1" applyAlignment="1">
      <alignment horizontal="center" vertical="center"/>
    </xf>
    <xf numFmtId="0" fontId="12" fillId="0" borderId="0" xfId="55" applyFont="1" applyAlignment="1">
      <alignment horizontal="right" vertical="center"/>
      <protection/>
    </xf>
    <xf numFmtId="0" fontId="16" fillId="0" borderId="0" xfId="55" applyFont="1" applyAlignment="1">
      <alignment horizontal="right" vertical="center"/>
      <protection/>
    </xf>
    <xf numFmtId="0" fontId="6"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2" fillId="0" borderId="0" xfId="55" applyFont="1" applyAlignment="1">
      <alignment horizontal="left" vertical="center"/>
      <protection/>
    </xf>
    <xf numFmtId="0" fontId="0" fillId="24" borderId="0" xfId="55" applyFill="1" applyAlignment="1">
      <alignment horizontal="right" vertical="center"/>
      <protection/>
    </xf>
    <xf numFmtId="176" fontId="0" fillId="24" borderId="15" xfId="55" applyNumberFormat="1" applyFont="1" applyFill="1" applyBorder="1" applyAlignment="1">
      <alignment horizontal="center" vertical="center"/>
      <protection/>
    </xf>
    <xf numFmtId="49" fontId="0" fillId="24" borderId="15" xfId="55" applyNumberFormat="1" applyFont="1" applyFill="1" applyBorder="1" applyAlignment="1">
      <alignment horizontal="center" vertical="center" wrapText="1"/>
      <protection/>
    </xf>
    <xf numFmtId="49" fontId="0" fillId="24" borderId="13" xfId="55" applyNumberFormat="1" applyFont="1" applyFill="1" applyBorder="1" applyAlignment="1">
      <alignment horizontal="center" vertical="center" wrapText="1"/>
      <protection/>
    </xf>
    <xf numFmtId="49" fontId="0" fillId="24" borderId="15" xfId="55" applyNumberFormat="1" applyFont="1" applyFill="1" applyBorder="1" applyAlignment="1">
      <alignment horizontal="center" vertical="center"/>
      <protection/>
    </xf>
    <xf numFmtId="49" fontId="0" fillId="24" borderId="13" xfId="55" applyNumberFormat="1" applyFont="1" applyFill="1" applyBorder="1" applyAlignment="1">
      <alignment horizontal="center" vertical="center"/>
      <protection/>
    </xf>
    <xf numFmtId="176" fontId="18" fillId="0" borderId="12" xfId="55" applyNumberFormat="1" applyFont="1" applyFill="1" applyBorder="1" applyAlignment="1">
      <alignment horizontal="left" vertical="center"/>
      <protection/>
    </xf>
    <xf numFmtId="176" fontId="18" fillId="24" borderId="15" xfId="55" applyNumberFormat="1" applyFont="1" applyFill="1" applyBorder="1" applyAlignment="1">
      <alignment horizontal="center" vertical="center"/>
      <protection/>
    </xf>
    <xf numFmtId="176" fontId="18" fillId="0" borderId="15" xfId="55" applyNumberFormat="1" applyFont="1" applyFill="1" applyBorder="1" applyAlignment="1">
      <alignment horizontal="right" vertical="center"/>
      <protection/>
    </xf>
    <xf numFmtId="176" fontId="18" fillId="24" borderId="15" xfId="55" applyNumberFormat="1" applyFont="1" applyFill="1" applyBorder="1" applyAlignment="1">
      <alignment horizontal="left" vertical="center"/>
      <protection/>
    </xf>
    <xf numFmtId="0" fontId="18" fillId="24" borderId="15" xfId="55" applyNumberFormat="1" applyFont="1" applyFill="1" applyBorder="1" applyAlignment="1">
      <alignment horizontal="center" vertical="center"/>
      <protection/>
    </xf>
    <xf numFmtId="177" fontId="18" fillId="24" borderId="16" xfId="55" applyNumberFormat="1" applyFont="1" applyFill="1" applyBorder="1" applyAlignment="1">
      <alignment horizontal="center" vertical="center"/>
      <protection/>
    </xf>
    <xf numFmtId="177" fontId="18" fillId="24" borderId="15" xfId="55" applyNumberFormat="1" applyFont="1" applyFill="1" applyBorder="1" applyAlignment="1">
      <alignment horizontal="center" vertical="center"/>
      <protection/>
    </xf>
    <xf numFmtId="176" fontId="18" fillId="24" borderId="12" xfId="55" applyNumberFormat="1" applyFont="1" applyFill="1" applyBorder="1" applyAlignment="1">
      <alignment horizontal="left" vertical="center"/>
      <protection/>
    </xf>
    <xf numFmtId="177" fontId="18" fillId="0" borderId="16" xfId="55" applyNumberFormat="1" applyFont="1" applyFill="1" applyBorder="1" applyAlignment="1">
      <alignment horizontal="center" vertical="center"/>
      <protection/>
    </xf>
    <xf numFmtId="176" fontId="0" fillId="0" borderId="15" xfId="55" applyNumberFormat="1" applyFont="1" applyFill="1" applyBorder="1" applyAlignment="1">
      <alignment horizontal="left" vertical="center"/>
      <protection/>
    </xf>
    <xf numFmtId="176" fontId="0" fillId="0" borderId="16" xfId="55" applyNumberFormat="1" applyFont="1" applyFill="1" applyBorder="1" applyAlignment="1">
      <alignment horizontal="left" vertical="center"/>
      <protection/>
    </xf>
    <xf numFmtId="177" fontId="18" fillId="0" borderId="15" xfId="55" applyNumberFormat="1" applyFont="1" applyFill="1" applyBorder="1" applyAlignment="1">
      <alignment horizontal="center" vertical="center"/>
      <protection/>
    </xf>
    <xf numFmtId="0" fontId="18" fillId="24" borderId="16" xfId="55" applyNumberFormat="1" applyFont="1" applyFill="1" applyBorder="1" applyAlignment="1">
      <alignment horizontal="center" vertical="center"/>
      <protection/>
    </xf>
    <xf numFmtId="176" fontId="18" fillId="0" borderId="15" xfId="55" applyNumberFormat="1" applyFont="1" applyFill="1" applyBorder="1" applyAlignment="1">
      <alignment horizontal="left" vertical="center"/>
      <protection/>
    </xf>
    <xf numFmtId="176" fontId="18" fillId="0" borderId="16" xfId="55" applyNumberFormat="1" applyFont="1" applyFill="1" applyBorder="1" applyAlignment="1">
      <alignment horizontal="left" vertical="center"/>
      <protection/>
    </xf>
    <xf numFmtId="0" fontId="18" fillId="24" borderId="20" xfId="55" applyNumberFormat="1" applyFont="1" applyFill="1" applyBorder="1" applyAlignment="1">
      <alignment horizontal="center" vertical="center"/>
      <protection/>
    </xf>
    <xf numFmtId="176" fontId="18" fillId="0" borderId="12" xfId="55" applyNumberFormat="1" applyFont="1" applyFill="1" applyBorder="1" applyAlignment="1">
      <alignment horizontal="center" vertical="center"/>
      <protection/>
    </xf>
    <xf numFmtId="176" fontId="18" fillId="0" borderId="16" xfId="55" applyNumberFormat="1" applyFont="1" applyFill="1" applyBorder="1" applyAlignment="1">
      <alignment horizontal="center" vertical="center"/>
      <protection/>
    </xf>
    <xf numFmtId="176" fontId="18" fillId="0" borderId="21" xfId="55" applyNumberFormat="1" applyFont="1" applyFill="1" applyBorder="1" applyAlignment="1">
      <alignment horizontal="center" vertical="center"/>
      <protection/>
    </xf>
    <xf numFmtId="176" fontId="18" fillId="0" borderId="22" xfId="55" applyNumberFormat="1" applyFont="1" applyFill="1" applyBorder="1" applyAlignment="1">
      <alignment horizontal="right" vertical="center"/>
      <protection/>
    </xf>
    <xf numFmtId="176" fontId="18" fillId="0" borderId="23" xfId="55" applyNumberFormat="1" applyFont="1" applyFill="1" applyBorder="1" applyAlignment="1">
      <alignment horizontal="left" vertical="center"/>
      <protection/>
    </xf>
    <xf numFmtId="0" fontId="18" fillId="24" borderId="24" xfId="55" applyNumberFormat="1" applyFont="1" applyFill="1" applyBorder="1" applyAlignment="1">
      <alignment horizontal="center" vertical="center"/>
      <protection/>
    </xf>
    <xf numFmtId="0" fontId="12" fillId="0" borderId="0" xfId="55" applyFont="1" applyBorder="1" applyAlignment="1">
      <alignment horizontal="right" vertical="center"/>
      <protection/>
    </xf>
    <xf numFmtId="0" fontId="16" fillId="0" borderId="0" xfId="55" applyFont="1" applyBorder="1" applyAlignment="1">
      <alignment horizontal="right" vertical="center"/>
      <protection/>
    </xf>
    <xf numFmtId="0" fontId="6" fillId="0" borderId="0" xfId="55" applyFont="1" applyBorder="1" applyAlignment="1">
      <alignment horizontal="right" vertical="center"/>
      <protection/>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4" fillId="0" borderId="0" xfId="0" applyFon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13" fillId="24" borderId="0" xfId="0" applyFont="1" applyFill="1" applyAlignment="1">
      <alignment horizontal="center" vertical="center"/>
    </xf>
    <xf numFmtId="49" fontId="0" fillId="24" borderId="15" xfId="0" applyNumberFormat="1" applyFont="1" applyFill="1" applyBorder="1" applyAlignment="1">
      <alignment horizontal="center" vertical="center"/>
    </xf>
    <xf numFmtId="176" fontId="14" fillId="0" borderId="15" xfId="0" applyNumberFormat="1" applyFont="1" applyFill="1" applyBorder="1" applyAlignment="1">
      <alignment horizontal="right" vertical="center"/>
    </xf>
    <xf numFmtId="176" fontId="0" fillId="0" borderId="15" xfId="0" applyNumberForma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49" fontId="0" fillId="24" borderId="13" xfId="0" applyNumberFormat="1" applyFont="1" applyFill="1" applyBorder="1" applyAlignment="1">
      <alignment horizontal="center" vertical="center"/>
    </xf>
    <xf numFmtId="176" fontId="14" fillId="0" borderId="13" xfId="0" applyNumberFormat="1" applyFont="1" applyFill="1" applyBorder="1" applyAlignment="1">
      <alignment horizontal="right" vertical="center"/>
    </xf>
    <xf numFmtId="0" fontId="0" fillId="0" borderId="0" xfId="0" applyAlignment="1">
      <alignment vertical="center"/>
    </xf>
    <xf numFmtId="0" fontId="0" fillId="0" borderId="0" xfId="0" applyBorder="1" applyAlignment="1">
      <alignment horizontal="right" vertical="center" wrapText="1"/>
    </xf>
    <xf numFmtId="49" fontId="0" fillId="24" borderId="13" xfId="0" applyNumberFormat="1" applyFill="1" applyBorder="1" applyAlignment="1">
      <alignment horizontal="center" vertical="center"/>
    </xf>
    <xf numFmtId="0" fontId="0" fillId="0" borderId="0" xfId="0" applyBorder="1" applyAlignment="1">
      <alignment horizontal="right" vertical="center"/>
    </xf>
    <xf numFmtId="0" fontId="14" fillId="0" borderId="0" xfId="0" applyFont="1" applyBorder="1" applyAlignment="1">
      <alignment horizontal="right" vertical="center"/>
    </xf>
    <xf numFmtId="176" fontId="0" fillId="0" borderId="13" xfId="0" applyNumberFormat="1" applyFill="1" applyBorder="1" applyAlignment="1">
      <alignment horizontal="right" vertical="center"/>
    </xf>
    <xf numFmtId="176" fontId="0" fillId="24" borderId="13" xfId="55" applyNumberFormat="1" applyFont="1" applyFill="1" applyBorder="1" applyAlignment="1">
      <alignment horizontal="center" vertical="center"/>
      <protection/>
    </xf>
    <xf numFmtId="49" fontId="18" fillId="24" borderId="15" xfId="55" applyNumberFormat="1" applyFont="1" applyFill="1" applyBorder="1" applyAlignment="1">
      <alignment horizontal="center" vertical="center"/>
      <protection/>
    </xf>
    <xf numFmtId="176" fontId="18" fillId="0" borderId="13" xfId="55" applyNumberFormat="1" applyFont="1" applyFill="1" applyBorder="1" applyAlignment="1">
      <alignment horizontal="right" vertical="center"/>
      <protection/>
    </xf>
    <xf numFmtId="176" fontId="18" fillId="0" borderId="25" xfId="55" applyNumberFormat="1" applyFont="1" applyFill="1" applyBorder="1" applyAlignment="1">
      <alignment horizontal="right" vertical="center"/>
      <protection/>
    </xf>
    <xf numFmtId="176" fontId="18" fillId="0" borderId="25" xfId="55" applyNumberFormat="1" applyFont="1" applyFill="1" applyBorder="1" applyAlignment="1">
      <alignment horizontal="center" vertical="center"/>
      <protection/>
    </xf>
    <xf numFmtId="176" fontId="19" fillId="0" borderId="25" xfId="55" applyNumberFormat="1" applyFont="1" applyFill="1" applyBorder="1" applyAlignment="1">
      <alignment vertical="center"/>
      <protection/>
    </xf>
    <xf numFmtId="176" fontId="18" fillId="0" borderId="25" xfId="55" applyNumberFormat="1" applyFont="1" applyFill="1" applyBorder="1" applyAlignment="1">
      <alignment vertical="center"/>
      <protection/>
    </xf>
    <xf numFmtId="176" fontId="18" fillId="0" borderId="21" xfId="55" applyNumberFormat="1" applyFont="1" applyFill="1" applyBorder="1" applyAlignment="1">
      <alignment horizontal="left" vertical="center"/>
      <protection/>
    </xf>
    <xf numFmtId="176" fontId="18" fillId="0" borderId="26" xfId="55" applyNumberFormat="1" applyFont="1" applyFill="1" applyBorder="1" applyAlignment="1">
      <alignment vertical="center"/>
      <protection/>
    </xf>
    <xf numFmtId="176" fontId="19" fillId="0" borderId="17" xfId="55" applyNumberFormat="1" applyFont="1" applyFill="1" applyBorder="1" applyAlignment="1">
      <alignment horizontal="right" vertical="center"/>
      <protection/>
    </xf>
    <xf numFmtId="176" fontId="19" fillId="0" borderId="27" xfId="55" applyNumberFormat="1" applyFont="1" applyFill="1" applyBorder="1" applyAlignment="1">
      <alignment vertical="center"/>
      <protection/>
    </xf>
    <xf numFmtId="176" fontId="0" fillId="24" borderId="12" xfId="55" applyNumberFormat="1" applyFont="1" applyFill="1" applyBorder="1" applyAlignment="1" quotePrefix="1">
      <alignment horizontal="center" vertical="center"/>
      <protection/>
    </xf>
    <xf numFmtId="176" fontId="6" fillId="24" borderId="15" xfId="55" applyNumberFormat="1" applyFont="1" applyFill="1" applyBorder="1" applyAlignment="1" quotePrefix="1">
      <alignment horizontal="center" vertical="center"/>
      <protection/>
    </xf>
    <xf numFmtId="176" fontId="0" fillId="24" borderId="15" xfId="55" applyNumberFormat="1" applyFont="1" applyFill="1" applyBorder="1" applyAlignment="1" quotePrefix="1">
      <alignment horizontal="center" vertical="center"/>
      <protection/>
    </xf>
    <xf numFmtId="176" fontId="0" fillId="24" borderId="13" xfId="55" applyNumberFormat="1" applyFont="1" applyFill="1" applyBorder="1" applyAlignment="1" quotePrefix="1">
      <alignment horizontal="center" vertical="center"/>
      <protection/>
    </xf>
    <xf numFmtId="176" fontId="18" fillId="0" borderId="12" xfId="55" applyNumberFormat="1" applyFont="1" applyFill="1" applyBorder="1" applyAlignment="1" quotePrefix="1">
      <alignment horizontal="left" vertical="center"/>
      <protection/>
    </xf>
    <xf numFmtId="176" fontId="18" fillId="24" borderId="15" xfId="55" applyNumberFormat="1" applyFont="1" applyFill="1" applyBorder="1" applyAlignment="1" quotePrefix="1">
      <alignment horizontal="center" vertical="center"/>
      <protection/>
    </xf>
    <xf numFmtId="176" fontId="18" fillId="24" borderId="15" xfId="55" applyNumberFormat="1" applyFont="1" applyFill="1" applyBorder="1" applyAlignment="1" quotePrefix="1">
      <alignment horizontal="left" vertical="center"/>
      <protection/>
    </xf>
    <xf numFmtId="176" fontId="19" fillId="0" borderId="12" xfId="55" applyNumberFormat="1" applyFont="1" applyFill="1" applyBorder="1" applyAlignment="1" quotePrefix="1">
      <alignment horizontal="center" vertical="center"/>
      <protection/>
    </xf>
    <xf numFmtId="176" fontId="19" fillId="0" borderId="16" xfId="55" applyNumberFormat="1" applyFont="1" applyFill="1" applyBorder="1" applyAlignment="1" quotePrefix="1">
      <alignment horizontal="center" vertical="center"/>
      <protection/>
    </xf>
    <xf numFmtId="176" fontId="19" fillId="24" borderId="28" xfId="55" applyNumberFormat="1" applyFont="1" applyFill="1" applyBorder="1" applyAlignment="1" quotePrefix="1">
      <alignment horizontal="center" vertical="center"/>
      <protection/>
    </xf>
    <xf numFmtId="176" fontId="19" fillId="24" borderId="18" xfId="55" applyNumberFormat="1" applyFont="1" applyFill="1" applyBorder="1" applyAlignment="1" quotePrefix="1">
      <alignment horizontal="center" vertical="center"/>
      <protection/>
    </xf>
    <xf numFmtId="176" fontId="0" fillId="24" borderId="15" xfId="0" applyNumberFormat="1" applyFill="1" applyBorder="1" applyAlignment="1" quotePrefix="1">
      <alignment horizontal="center" vertical="center"/>
    </xf>
    <xf numFmtId="49" fontId="0" fillId="24" borderId="15" xfId="0" applyNumberFormat="1" applyFont="1" applyFill="1" applyBorder="1" applyAlignment="1" quotePrefix="1">
      <alignment horizontal="center" vertical="center"/>
    </xf>
    <xf numFmtId="176" fontId="19" fillId="24" borderId="15" xfId="55" applyNumberFormat="1" applyFont="1" applyFill="1" applyBorder="1" applyAlignment="1" quotePrefix="1">
      <alignment horizontal="center" vertical="center"/>
      <protection/>
    </xf>
    <xf numFmtId="0" fontId="19" fillId="24" borderId="15" xfId="55" applyNumberFormat="1" applyFont="1" applyFill="1" applyBorder="1" applyAlignment="1">
      <alignment horizontal="center" vertical="center"/>
      <protection/>
    </xf>
    <xf numFmtId="0" fontId="19" fillId="24" borderId="24" xfId="55" applyNumberFormat="1" applyFont="1" applyFill="1" applyBorder="1" applyAlignment="1">
      <alignment horizontal="center" vertical="center"/>
      <protection/>
    </xf>
    <xf numFmtId="177" fontId="19" fillId="24" borderId="17" xfId="55" applyNumberFormat="1" applyFont="1" applyFill="1" applyBorder="1" applyAlignment="1">
      <alignment horizontal="center" vertical="center"/>
      <protection/>
    </xf>
    <xf numFmtId="176" fontId="19" fillId="0" borderId="15" xfId="55" applyNumberFormat="1" applyFont="1" applyFill="1" applyBorder="1" applyAlignment="1">
      <alignment horizontal="right" vertical="center"/>
      <protection/>
    </xf>
    <xf numFmtId="0" fontId="14" fillId="0" borderId="0" xfId="55" applyFont="1" applyBorder="1" applyAlignment="1">
      <alignment horizontal="right" vertical="center"/>
      <protection/>
    </xf>
    <xf numFmtId="0" fontId="14" fillId="0" borderId="0" xfId="55" applyFont="1" applyAlignment="1">
      <alignment horizontal="right" vertical="center"/>
      <protection/>
    </xf>
    <xf numFmtId="0" fontId="21" fillId="0" borderId="0" xfId="55" applyFont="1" applyFill="1" applyAlignment="1">
      <alignment horizontal="center" vertical="center"/>
      <protection/>
    </xf>
    <xf numFmtId="176" fontId="0" fillId="24" borderId="10" xfId="55" applyNumberFormat="1" applyFont="1" applyFill="1" applyBorder="1" applyAlignment="1" quotePrefix="1">
      <alignment horizontal="center" vertical="center"/>
      <protection/>
    </xf>
    <xf numFmtId="176" fontId="0" fillId="24" borderId="29" xfId="55" applyNumberFormat="1" applyFont="1" applyFill="1" applyBorder="1" applyAlignment="1">
      <alignment horizontal="center" vertical="center"/>
      <protection/>
    </xf>
    <xf numFmtId="176" fontId="0" fillId="24" borderId="29" xfId="55" applyNumberFormat="1" applyFont="1" applyFill="1" applyBorder="1" applyAlignment="1" quotePrefix="1">
      <alignment horizontal="center" vertical="center"/>
      <protection/>
    </xf>
    <xf numFmtId="176" fontId="0" fillId="24" borderId="11" xfId="55" applyNumberFormat="1" applyFont="1" applyFill="1" applyBorder="1" applyAlignment="1">
      <alignment horizontal="center" vertical="center"/>
      <protection/>
    </xf>
    <xf numFmtId="0" fontId="22" fillId="0" borderId="30" xfId="55" applyFont="1" applyBorder="1" applyAlignment="1">
      <alignment horizontal="left" vertical="center" wrapText="1"/>
      <protection/>
    </xf>
    <xf numFmtId="0" fontId="22" fillId="0" borderId="30" xfId="55" applyFont="1" applyBorder="1" applyAlignment="1">
      <alignment horizontal="left" vertical="center"/>
      <protection/>
    </xf>
    <xf numFmtId="0" fontId="20" fillId="0" borderId="0" xfId="0" applyFont="1" applyFill="1" applyAlignment="1">
      <alignment horizontal="center" vertical="center"/>
    </xf>
    <xf numFmtId="176" fontId="0" fillId="24" borderId="31" xfId="0" applyNumberFormat="1" applyFill="1" applyBorder="1" applyAlignment="1" quotePrefix="1">
      <alignment horizontal="center" vertical="center" wrapText="1"/>
    </xf>
    <xf numFmtId="176" fontId="0" fillId="24" borderId="32" xfId="0" applyNumberFormat="1" applyFill="1" applyBorder="1" applyAlignment="1">
      <alignment horizontal="center" vertical="center" wrapText="1"/>
    </xf>
    <xf numFmtId="176" fontId="0" fillId="24" borderId="33" xfId="0" applyNumberFormat="1" applyFill="1" applyBorder="1" applyAlignment="1" quotePrefix="1">
      <alignment horizontal="center" vertical="center"/>
    </xf>
    <xf numFmtId="176" fontId="0" fillId="24" borderId="20" xfId="0" applyNumberFormat="1" applyFill="1" applyBorder="1" applyAlignment="1">
      <alignment horizontal="center" vertical="center"/>
    </xf>
    <xf numFmtId="176" fontId="0" fillId="24" borderId="34" xfId="0" applyNumberFormat="1" applyFill="1" applyBorder="1" applyAlignment="1">
      <alignment horizontal="center" vertical="center"/>
    </xf>
    <xf numFmtId="176" fontId="14" fillId="24" borderId="35" xfId="0" applyNumberFormat="1" applyFont="1" applyFill="1" applyBorder="1" applyAlignment="1" quotePrefix="1">
      <alignment horizontal="center" vertical="center"/>
    </xf>
    <xf numFmtId="176" fontId="14" fillId="24" borderId="36" xfId="0" applyNumberFormat="1" applyFont="1" applyFill="1" applyBorder="1" applyAlignment="1">
      <alignment horizontal="center" vertical="center"/>
    </xf>
    <xf numFmtId="176" fontId="14" fillId="24" borderId="37" xfId="0" applyNumberFormat="1" applyFont="1" applyFill="1" applyBorder="1" applyAlignment="1">
      <alignment horizontal="center" vertical="center"/>
    </xf>
    <xf numFmtId="176" fontId="0" fillId="24" borderId="22" xfId="0" applyNumberFormat="1" applyFill="1" applyBorder="1" applyAlignment="1" quotePrefix="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alignment horizontal="center" vertical="center" wrapText="1"/>
    </xf>
    <xf numFmtId="176" fontId="0" fillId="0" borderId="39" xfId="0" applyNumberFormat="1" applyFill="1" applyBorder="1" applyAlignment="1" quotePrefix="1">
      <alignment horizontal="center" vertical="center" wrapText="1"/>
    </xf>
    <xf numFmtId="176" fontId="0" fillId="0" borderId="40" xfId="0" applyNumberFormat="1" applyFill="1" applyBorder="1" applyAlignment="1">
      <alignment horizontal="center" vertical="center" wrapText="1"/>
    </xf>
    <xf numFmtId="176" fontId="0" fillId="0" borderId="38" xfId="0" applyNumberFormat="1" applyFill="1" applyBorder="1" applyAlignment="1">
      <alignment horizontal="center" vertical="center" wrapText="1"/>
    </xf>
    <xf numFmtId="49" fontId="0" fillId="24" borderId="33" xfId="0" applyNumberFormat="1" applyFill="1" applyBorder="1" applyAlignment="1">
      <alignment horizontal="center" vertical="center"/>
    </xf>
    <xf numFmtId="49" fontId="0" fillId="24" borderId="34" xfId="0" applyNumberFormat="1" applyFill="1" applyBorder="1" applyAlignment="1">
      <alignment horizontal="center" vertical="center"/>
    </xf>
    <xf numFmtId="49" fontId="0" fillId="24" borderId="12" xfId="0" applyNumberFormat="1" applyFill="1" applyBorder="1" applyAlignment="1">
      <alignment horizontal="center" vertical="center"/>
    </xf>
    <xf numFmtId="49" fontId="0" fillId="24" borderId="15" xfId="0" applyNumberFormat="1" applyFill="1" applyBorder="1" applyAlignment="1">
      <alignment horizontal="center"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24" borderId="41" xfId="0" applyNumberFormat="1" applyFill="1" applyBorder="1" applyAlignment="1" quotePrefix="1">
      <alignment horizontal="center" vertical="center" wrapText="1"/>
    </xf>
    <xf numFmtId="176" fontId="0" fillId="24" borderId="42" xfId="0"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21" xfId="0" applyNumberFormat="1" applyFon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3" xfId="0" applyNumberFormat="1" applyFill="1" applyBorder="1" applyAlignment="1" quotePrefix="1">
      <alignment horizontal="center" vertical="center"/>
    </xf>
    <xf numFmtId="49" fontId="0" fillId="24" borderId="20" xfId="0" applyNumberFormat="1" applyFill="1" applyBorder="1" applyAlignment="1">
      <alignment horizontal="center" vertical="center"/>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38"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2" xfId="0"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0" fontId="17" fillId="0" borderId="0" xfId="55" applyFont="1" applyFill="1" applyAlignment="1">
      <alignment horizontal="center" vertical="center"/>
      <protection/>
    </xf>
    <xf numFmtId="176" fontId="0" fillId="24" borderId="44" xfId="55" applyNumberFormat="1" applyFont="1" applyFill="1" applyBorder="1" applyAlignment="1">
      <alignment horizontal="center" vertical="center"/>
      <protection/>
    </xf>
    <xf numFmtId="0" fontId="6" fillId="0" borderId="30" xfId="55" applyFont="1" applyBorder="1" applyAlignment="1">
      <alignment horizontal="left" vertical="center" wrapText="1"/>
      <protection/>
    </xf>
    <xf numFmtId="0" fontId="6" fillId="0" borderId="30" xfId="55" applyFont="1" applyBorder="1" applyAlignment="1">
      <alignment horizontal="left" vertical="center"/>
      <protection/>
    </xf>
    <xf numFmtId="0" fontId="6" fillId="0" borderId="0" xfId="55" applyFont="1" applyBorder="1" applyAlignment="1">
      <alignment horizontal="left" vertical="center"/>
      <protection/>
    </xf>
    <xf numFmtId="0" fontId="12" fillId="24"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14" fillId="0" borderId="2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15" fillId="24" borderId="0" xfId="57" applyFont="1" applyFill="1" applyAlignment="1">
      <alignment horizontal="center" vertical="center" wrapText="1"/>
      <protection/>
    </xf>
    <xf numFmtId="0" fontId="14" fillId="0" borderId="15"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5"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1" fillId="0" borderId="0" xfId="56" applyNumberFormat="1" applyFont="1" applyFill="1" applyAlignment="1" applyProtection="1">
      <alignment horizontal="center" vertical="center"/>
      <protection/>
    </xf>
    <xf numFmtId="0" fontId="6" fillId="0" borderId="0" xfId="56" applyNumberFormat="1" applyFont="1" applyFill="1" applyAlignment="1" applyProtection="1">
      <alignment horizontal="right" wrapText="1"/>
      <protection/>
    </xf>
    <xf numFmtId="0" fontId="3" fillId="0" borderId="0" xfId="56" applyNumberFormat="1" applyFont="1" applyFill="1" applyAlignment="1" applyProtection="1">
      <alignment horizontal="right" wrapText="1"/>
      <protection/>
    </xf>
    <xf numFmtId="0" fontId="5" fillId="0" borderId="0" xfId="56" applyFont="1" applyBorder="1" applyAlignment="1">
      <alignment horizontal="left"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5年度部门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5年度部门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SheetLayoutView="100" workbookViewId="0" topLeftCell="A3">
      <selection activeCell="C25" sqref="C25"/>
    </sheetView>
  </sheetViews>
  <sheetFormatPr defaultColWidth="9.00390625" defaultRowHeight="14.25"/>
  <cols>
    <col min="1" max="1" width="50.625" style="57" customWidth="1"/>
    <col min="2" max="2" width="4.00390625" style="57" customWidth="1"/>
    <col min="3" max="3" width="15.625" style="57" customWidth="1"/>
    <col min="4" max="4" width="50.625" style="57" customWidth="1"/>
    <col min="5" max="5" width="7.00390625" style="57" customWidth="1"/>
    <col min="6" max="6" width="15.625" style="57" customWidth="1"/>
    <col min="7" max="8" width="9.00390625" style="58" customWidth="1"/>
    <col min="9" max="16384" width="9.00390625" style="57" customWidth="1"/>
  </cols>
  <sheetData>
    <row r="1" spans="1:8" s="54" customFormat="1" ht="22.5">
      <c r="A1" s="59"/>
      <c r="G1" s="88"/>
      <c r="H1" s="88"/>
    </row>
    <row r="2" spans="1:8" s="55" customFormat="1" ht="25.5">
      <c r="A2" s="142" t="s">
        <v>0</v>
      </c>
      <c r="B2" s="142"/>
      <c r="C2" s="142"/>
      <c r="D2" s="142"/>
      <c r="E2" s="142"/>
      <c r="F2" s="142"/>
      <c r="G2" s="89"/>
      <c r="H2" s="89"/>
    </row>
    <row r="3" spans="1:6" ht="9.75" customHeight="1">
      <c r="A3" s="60"/>
      <c r="B3" s="60"/>
      <c r="C3" s="60"/>
      <c r="D3" s="60"/>
      <c r="E3" s="60"/>
      <c r="F3" s="40"/>
    </row>
    <row r="4" spans="1:6" ht="15" customHeight="1">
      <c r="A4" s="23" t="s">
        <v>1</v>
      </c>
      <c r="B4" s="60"/>
      <c r="C4" s="60"/>
      <c r="D4" s="60"/>
      <c r="E4" s="60"/>
      <c r="F4" s="40" t="s">
        <v>2</v>
      </c>
    </row>
    <row r="5" spans="1:8" s="56" customFormat="1" ht="21.75" customHeight="1">
      <c r="A5" s="143" t="s">
        <v>3</v>
      </c>
      <c r="B5" s="144"/>
      <c r="C5" s="144"/>
      <c r="D5" s="145" t="s">
        <v>4</v>
      </c>
      <c r="E5" s="144"/>
      <c r="F5" s="146"/>
      <c r="G5" s="90"/>
      <c r="H5" s="90"/>
    </row>
    <row r="6" spans="1:8" s="56" customFormat="1" ht="21.75" customHeight="1">
      <c r="A6" s="122" t="s">
        <v>5</v>
      </c>
      <c r="B6" s="123" t="s">
        <v>6</v>
      </c>
      <c r="C6" s="61" t="s">
        <v>7</v>
      </c>
      <c r="D6" s="124" t="s">
        <v>5</v>
      </c>
      <c r="E6" s="123" t="s">
        <v>6</v>
      </c>
      <c r="F6" s="111" t="s">
        <v>7</v>
      </c>
      <c r="G6" s="90"/>
      <c r="H6" s="90"/>
    </row>
    <row r="7" spans="1:8" s="56" customFormat="1" ht="21.75" customHeight="1">
      <c r="A7" s="122" t="s">
        <v>8</v>
      </c>
      <c r="B7" s="61"/>
      <c r="C7" s="124" t="s">
        <v>9</v>
      </c>
      <c r="D7" s="124" t="s">
        <v>8</v>
      </c>
      <c r="E7" s="61"/>
      <c r="F7" s="125" t="s">
        <v>10</v>
      </c>
      <c r="G7" s="90"/>
      <c r="H7" s="90"/>
    </row>
    <row r="8" spans="1:8" s="56" customFormat="1" ht="21.75" customHeight="1">
      <c r="A8" s="126" t="s">
        <v>11</v>
      </c>
      <c r="B8" s="127" t="s">
        <v>9</v>
      </c>
      <c r="C8" s="68">
        <v>4951.4</v>
      </c>
      <c r="D8" s="128" t="s">
        <v>12</v>
      </c>
      <c r="E8" s="112">
        <v>19</v>
      </c>
      <c r="F8" s="113">
        <v>3542.22</v>
      </c>
      <c r="G8" s="90"/>
      <c r="H8" s="90"/>
    </row>
    <row r="9" spans="1:8" s="56" customFormat="1" ht="21.75" customHeight="1">
      <c r="A9" s="73" t="s">
        <v>13</v>
      </c>
      <c r="B9" s="127" t="s">
        <v>10</v>
      </c>
      <c r="C9" s="68"/>
      <c r="D9" s="128" t="s">
        <v>14</v>
      </c>
      <c r="E9" s="112">
        <v>20</v>
      </c>
      <c r="F9" s="113">
        <v>0</v>
      </c>
      <c r="G9" s="90"/>
      <c r="H9" s="90"/>
    </row>
    <row r="10" spans="1:8" s="56" customFormat="1" ht="21.75" customHeight="1">
      <c r="A10" s="73" t="s">
        <v>15</v>
      </c>
      <c r="B10" s="127" t="s">
        <v>16</v>
      </c>
      <c r="C10" s="68"/>
      <c r="D10" s="128" t="s">
        <v>17</v>
      </c>
      <c r="E10" s="112">
        <v>21</v>
      </c>
      <c r="F10" s="113">
        <v>0</v>
      </c>
      <c r="G10" s="90"/>
      <c r="H10" s="90"/>
    </row>
    <row r="11" spans="1:8" s="56" customFormat="1" ht="21.75" customHeight="1">
      <c r="A11" s="73" t="s">
        <v>18</v>
      </c>
      <c r="B11" s="127" t="s">
        <v>19</v>
      </c>
      <c r="C11" s="68"/>
      <c r="D11" s="128" t="s">
        <v>20</v>
      </c>
      <c r="E11" s="112">
        <v>22</v>
      </c>
      <c r="F11" s="113">
        <v>0</v>
      </c>
      <c r="G11" s="90"/>
      <c r="H11" s="90"/>
    </row>
    <row r="12" spans="1:8" s="56" customFormat="1" ht="21.75" customHeight="1">
      <c r="A12" s="73" t="s">
        <v>21</v>
      </c>
      <c r="B12" s="127" t="s">
        <v>22</v>
      </c>
      <c r="C12" s="68"/>
      <c r="D12" s="128" t="s">
        <v>23</v>
      </c>
      <c r="E12" s="112">
        <v>23</v>
      </c>
      <c r="F12" s="113">
        <v>9</v>
      </c>
      <c r="G12" s="90"/>
      <c r="H12" s="90"/>
    </row>
    <row r="13" spans="1:8" s="56" customFormat="1" ht="21.75" customHeight="1">
      <c r="A13" s="73" t="s">
        <v>24</v>
      </c>
      <c r="B13" s="127" t="s">
        <v>25</v>
      </c>
      <c r="C13" s="68">
        <v>35.93</v>
      </c>
      <c r="D13" s="128" t="s">
        <v>26</v>
      </c>
      <c r="E13" s="112">
        <v>24</v>
      </c>
      <c r="F13" s="113">
        <v>0.8</v>
      </c>
      <c r="G13" s="90"/>
      <c r="H13" s="90"/>
    </row>
    <row r="14" spans="1:8" s="56" customFormat="1" ht="21.75" customHeight="1">
      <c r="A14" s="73"/>
      <c r="B14" s="127" t="s">
        <v>27</v>
      </c>
      <c r="C14" s="68"/>
      <c r="D14" s="69" t="s">
        <v>28</v>
      </c>
      <c r="E14" s="112">
        <v>25</v>
      </c>
      <c r="F14" s="113">
        <v>6</v>
      </c>
      <c r="G14" s="90"/>
      <c r="H14" s="90"/>
    </row>
    <row r="15" spans="1:8" s="56" customFormat="1" ht="21.75" customHeight="1">
      <c r="A15" s="73"/>
      <c r="B15" s="127" t="s">
        <v>29</v>
      </c>
      <c r="C15" s="68"/>
      <c r="D15" s="69" t="s">
        <v>30</v>
      </c>
      <c r="E15" s="112">
        <v>26</v>
      </c>
      <c r="F15" s="113">
        <v>528.83</v>
      </c>
      <c r="G15" s="90"/>
      <c r="H15" s="90"/>
    </row>
    <row r="16" spans="1:8" s="56" customFormat="1" ht="21.75" customHeight="1">
      <c r="A16" s="73"/>
      <c r="B16" s="127" t="s">
        <v>31</v>
      </c>
      <c r="C16" s="68"/>
      <c r="D16" s="69" t="s">
        <v>32</v>
      </c>
      <c r="E16" s="112">
        <v>27</v>
      </c>
      <c r="F16" s="113">
        <v>20.15</v>
      </c>
      <c r="G16" s="90"/>
      <c r="H16" s="90"/>
    </row>
    <row r="17" spans="1:8" s="56" customFormat="1" ht="21.75" customHeight="1">
      <c r="A17" s="73"/>
      <c r="B17" s="127" t="s">
        <v>33</v>
      </c>
      <c r="C17" s="68"/>
      <c r="D17" s="75" t="s">
        <v>34</v>
      </c>
      <c r="E17" s="112">
        <v>28</v>
      </c>
      <c r="F17" s="113">
        <v>5</v>
      </c>
      <c r="G17" s="90"/>
      <c r="H17" s="90"/>
    </row>
    <row r="18" spans="1:8" s="56" customFormat="1" ht="21.75" customHeight="1">
      <c r="A18" s="73"/>
      <c r="B18" s="127" t="s">
        <v>35</v>
      </c>
      <c r="C18" s="68"/>
      <c r="D18" s="76" t="s">
        <v>36</v>
      </c>
      <c r="E18" s="112">
        <v>29</v>
      </c>
      <c r="F18" s="114">
        <v>67.49</v>
      </c>
      <c r="G18" s="90"/>
      <c r="H18" s="90"/>
    </row>
    <row r="19" spans="1:8" s="56" customFormat="1" ht="21.75" customHeight="1">
      <c r="A19" s="73"/>
      <c r="B19" s="127" t="s">
        <v>37</v>
      </c>
      <c r="C19" s="68"/>
      <c r="D19" s="76" t="s">
        <v>38</v>
      </c>
      <c r="E19" s="112">
        <v>30</v>
      </c>
      <c r="F19" s="114">
        <v>130.1</v>
      </c>
      <c r="G19" s="90"/>
      <c r="H19" s="90"/>
    </row>
    <row r="20" spans="1:8" s="56" customFormat="1" ht="21.75" customHeight="1">
      <c r="A20" s="66"/>
      <c r="B20" s="127" t="s">
        <v>39</v>
      </c>
      <c r="C20" s="79"/>
      <c r="D20" s="80"/>
      <c r="E20" s="112">
        <v>31</v>
      </c>
      <c r="F20" s="115"/>
      <c r="G20" s="90"/>
      <c r="H20" s="90"/>
    </row>
    <row r="21" spans="1:8" s="56" customFormat="1" ht="21.75" customHeight="1">
      <c r="A21" s="129" t="s">
        <v>40</v>
      </c>
      <c r="B21" s="127" t="s">
        <v>41</v>
      </c>
      <c r="C21" s="68">
        <f>C8+C13</f>
        <v>4987.33</v>
      </c>
      <c r="D21" s="130" t="s">
        <v>42</v>
      </c>
      <c r="E21" s="112">
        <v>32</v>
      </c>
      <c r="F21" s="116">
        <f>SUM(F8:F20)</f>
        <v>4309.59</v>
      </c>
      <c r="G21" s="90"/>
      <c r="H21" s="90"/>
    </row>
    <row r="22" spans="1:8" s="56" customFormat="1" ht="21.75" customHeight="1">
      <c r="A22" s="66" t="s">
        <v>43</v>
      </c>
      <c r="B22" s="127" t="s">
        <v>44</v>
      </c>
      <c r="C22" s="68"/>
      <c r="D22" s="80" t="s">
        <v>45</v>
      </c>
      <c r="E22" s="112">
        <v>33</v>
      </c>
      <c r="F22" s="117"/>
      <c r="G22" s="90"/>
      <c r="H22" s="90"/>
    </row>
    <row r="23" spans="1:8" s="56" customFormat="1" ht="21.75" customHeight="1">
      <c r="A23" s="66" t="s">
        <v>46</v>
      </c>
      <c r="B23" s="127" t="s">
        <v>47</v>
      </c>
      <c r="C23" s="68">
        <v>44.2</v>
      </c>
      <c r="D23" s="80" t="s">
        <v>48</v>
      </c>
      <c r="E23" s="112">
        <v>34</v>
      </c>
      <c r="F23" s="117">
        <v>721.94</v>
      </c>
      <c r="G23" s="90"/>
      <c r="H23" s="90"/>
    </row>
    <row r="24" spans="1:8" s="56" customFormat="1" ht="21.75" customHeight="1">
      <c r="A24" s="118"/>
      <c r="B24" s="127" t="s">
        <v>49</v>
      </c>
      <c r="C24" s="85"/>
      <c r="D24" s="86"/>
      <c r="E24" s="112">
        <v>35</v>
      </c>
      <c r="F24" s="119"/>
      <c r="G24" s="90"/>
      <c r="H24" s="90"/>
    </row>
    <row r="25" spans="1:6" ht="21.75" customHeight="1">
      <c r="A25" s="131" t="s">
        <v>50</v>
      </c>
      <c r="B25" s="127" t="s">
        <v>51</v>
      </c>
      <c r="C25" s="120">
        <f>C21+C23</f>
        <v>5031.53</v>
      </c>
      <c r="D25" s="132" t="s">
        <v>50</v>
      </c>
      <c r="E25" s="112">
        <v>36</v>
      </c>
      <c r="F25" s="121">
        <f>F21+F23</f>
        <v>5031.530000000001</v>
      </c>
    </row>
    <row r="26" spans="1:6" ht="29.25" customHeight="1">
      <c r="A26" s="147" t="s">
        <v>52</v>
      </c>
      <c r="B26" s="148"/>
      <c r="C26" s="148"/>
      <c r="D26" s="148"/>
      <c r="E26" s="148"/>
      <c r="F26" s="148"/>
    </row>
  </sheetData>
  <sheetProtection/>
  <mergeCells count="4">
    <mergeCell ref="A2:F2"/>
    <mergeCell ref="A5:C5"/>
    <mergeCell ref="D5:F5"/>
    <mergeCell ref="A26:F26"/>
  </mergeCells>
  <printOptions horizontalCentered="1"/>
  <pageMargins left="0.35" right="0.35" top="0.98" bottom="0.79" header="0.51" footer="0.2"/>
  <pageSetup horizontalDpi="300" verticalDpi="300" orientation="landscape" paperSize="9" scale="82"/>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3">
      <selection activeCell="C33" sqref="C33"/>
    </sheetView>
  </sheetViews>
  <sheetFormatPr defaultColWidth="9.00390625" defaultRowHeight="14.25"/>
  <cols>
    <col min="1" max="1" width="4.625" style="95" customWidth="1"/>
    <col min="2" max="2" width="7.875" style="95" customWidth="1"/>
    <col min="3" max="3" width="40.00390625" style="95" customWidth="1"/>
    <col min="4" max="5" width="13.625" style="95" customWidth="1"/>
    <col min="6" max="6" width="9.00390625" style="95" customWidth="1"/>
    <col min="7" max="7" width="10.375" style="95" customWidth="1"/>
    <col min="8" max="8" width="11.125" style="95" customWidth="1"/>
    <col min="9" max="9" width="9.25390625" style="95" customWidth="1"/>
    <col min="10" max="10" width="11.50390625" style="95" customWidth="1"/>
    <col min="11" max="16384" width="9.00390625" style="95" customWidth="1"/>
  </cols>
  <sheetData>
    <row r="1" spans="1:10" s="91" customFormat="1" ht="22.5">
      <c r="A1" s="149" t="s">
        <v>53</v>
      </c>
      <c r="B1" s="149"/>
      <c r="C1" s="149"/>
      <c r="D1" s="149"/>
      <c r="E1" s="149"/>
      <c r="F1" s="149"/>
      <c r="G1" s="149"/>
      <c r="H1" s="149"/>
      <c r="I1" s="149"/>
      <c r="J1" s="149"/>
    </row>
    <row r="2" spans="1:10" ht="14.25">
      <c r="A2" s="96"/>
      <c r="B2" s="96"/>
      <c r="C2" s="96"/>
      <c r="D2" s="96"/>
      <c r="E2" s="96"/>
      <c r="F2" s="96"/>
      <c r="G2" s="96"/>
      <c r="H2" s="96"/>
      <c r="I2" s="96"/>
      <c r="J2" s="40"/>
    </row>
    <row r="3" spans="1:10" ht="14.25">
      <c r="A3" s="23" t="s">
        <v>1</v>
      </c>
      <c r="B3" s="96"/>
      <c r="C3" s="96"/>
      <c r="D3" s="96"/>
      <c r="E3" s="96"/>
      <c r="F3" s="97"/>
      <c r="G3" s="96"/>
      <c r="H3" s="96"/>
      <c r="I3" s="96"/>
      <c r="J3" s="40" t="s">
        <v>2</v>
      </c>
    </row>
    <row r="4" spans="1:11" s="92" customFormat="1" ht="22.5" customHeight="1">
      <c r="A4" s="150" t="s">
        <v>5</v>
      </c>
      <c r="B4" s="151"/>
      <c r="C4" s="151"/>
      <c r="D4" s="160" t="s">
        <v>40</v>
      </c>
      <c r="E4" s="162" t="s">
        <v>54</v>
      </c>
      <c r="F4" s="160" t="s">
        <v>55</v>
      </c>
      <c r="G4" s="160" t="s">
        <v>56</v>
      </c>
      <c r="H4" s="160" t="s">
        <v>57</v>
      </c>
      <c r="I4" s="160" t="s">
        <v>58</v>
      </c>
      <c r="J4" s="171" t="s">
        <v>59</v>
      </c>
      <c r="K4" s="106"/>
    </row>
    <row r="5" spans="1:11" s="92" customFormat="1" ht="22.5" customHeight="1">
      <c r="A5" s="174" t="s">
        <v>60</v>
      </c>
      <c r="B5" s="175"/>
      <c r="C5" s="158" t="s">
        <v>61</v>
      </c>
      <c r="D5" s="161"/>
      <c r="E5" s="163"/>
      <c r="F5" s="161"/>
      <c r="G5" s="161"/>
      <c r="H5" s="161"/>
      <c r="I5" s="161"/>
      <c r="J5" s="172"/>
      <c r="K5" s="106"/>
    </row>
    <row r="6" spans="1:11" s="92" customFormat="1" ht="22.5" customHeight="1">
      <c r="A6" s="176"/>
      <c r="B6" s="177"/>
      <c r="C6" s="159"/>
      <c r="D6" s="159"/>
      <c r="E6" s="164"/>
      <c r="F6" s="159"/>
      <c r="G6" s="159"/>
      <c r="H6" s="159"/>
      <c r="I6" s="159"/>
      <c r="J6" s="173"/>
      <c r="K6" s="106"/>
    </row>
    <row r="7" spans="1:11" ht="22.5" customHeight="1">
      <c r="A7" s="152" t="s">
        <v>62</v>
      </c>
      <c r="B7" s="153"/>
      <c r="C7" s="154"/>
      <c r="D7" s="133" t="s">
        <v>9</v>
      </c>
      <c r="E7" s="133" t="s">
        <v>10</v>
      </c>
      <c r="F7" s="133" t="s">
        <v>16</v>
      </c>
      <c r="G7" s="133" t="s">
        <v>19</v>
      </c>
      <c r="H7" s="133" t="s">
        <v>22</v>
      </c>
      <c r="I7" s="133" t="s">
        <v>25</v>
      </c>
      <c r="J7" s="107" t="s">
        <v>27</v>
      </c>
      <c r="K7" s="108"/>
    </row>
    <row r="8" spans="1:11" s="94" customFormat="1" ht="22.5" customHeight="1">
      <c r="A8" s="155" t="s">
        <v>63</v>
      </c>
      <c r="B8" s="156"/>
      <c r="C8" s="157"/>
      <c r="D8" s="99">
        <f>SUM(E8:J8)</f>
        <v>4987.33</v>
      </c>
      <c r="E8" s="99">
        <f>SUM(E9:E27)</f>
        <v>4951.4</v>
      </c>
      <c r="F8" s="99"/>
      <c r="G8" s="99"/>
      <c r="H8" s="99"/>
      <c r="I8" s="99"/>
      <c r="J8" s="99">
        <f>SUM(J9:J27)</f>
        <v>35.93</v>
      </c>
      <c r="K8" s="109"/>
    </row>
    <row r="9" spans="1:11" ht="22.5" customHeight="1">
      <c r="A9" s="167">
        <v>2010301</v>
      </c>
      <c r="B9" s="168"/>
      <c r="C9" s="50" t="s">
        <v>64</v>
      </c>
      <c r="D9" s="100">
        <f aca="true" t="shared" si="0" ref="D9:D27">SUM(E9:J9)</f>
        <v>2544.87</v>
      </c>
      <c r="E9" s="100">
        <v>2544.87</v>
      </c>
      <c r="F9" s="100"/>
      <c r="G9" s="100"/>
      <c r="H9" s="100"/>
      <c r="I9" s="100"/>
      <c r="J9" s="110"/>
      <c r="K9" s="108"/>
    </row>
    <row r="10" spans="1:11" ht="22.5" customHeight="1">
      <c r="A10" s="167">
        <v>2010306</v>
      </c>
      <c r="B10" s="168"/>
      <c r="C10" s="50" t="s">
        <v>65</v>
      </c>
      <c r="D10" s="100">
        <f t="shared" si="0"/>
        <v>8.28</v>
      </c>
      <c r="E10" s="100">
        <v>8.28</v>
      </c>
      <c r="F10" s="100"/>
      <c r="G10" s="100"/>
      <c r="H10" s="100"/>
      <c r="I10" s="100"/>
      <c r="J10" s="110"/>
      <c r="K10" s="108"/>
    </row>
    <row r="11" spans="1:11" ht="22.5" customHeight="1">
      <c r="A11" s="165">
        <v>2010399</v>
      </c>
      <c r="B11" s="166"/>
      <c r="C11" s="50" t="s">
        <v>66</v>
      </c>
      <c r="D11" s="100">
        <f t="shared" si="0"/>
        <v>1624.2</v>
      </c>
      <c r="E11" s="100">
        <v>1588.27</v>
      </c>
      <c r="F11" s="100"/>
      <c r="G11" s="100"/>
      <c r="H11" s="100"/>
      <c r="I11" s="100"/>
      <c r="J11" s="110">
        <v>35.93</v>
      </c>
      <c r="K11" s="108"/>
    </row>
    <row r="12" spans="1:11" ht="22.5" customHeight="1">
      <c r="A12" s="165" t="s">
        <v>67</v>
      </c>
      <c r="B12" s="166"/>
      <c r="C12" s="50" t="s">
        <v>68</v>
      </c>
      <c r="D12" s="100">
        <f t="shared" si="0"/>
        <v>20</v>
      </c>
      <c r="E12" s="100">
        <v>20</v>
      </c>
      <c r="F12" s="100"/>
      <c r="G12" s="100"/>
      <c r="H12" s="100"/>
      <c r="I12" s="100"/>
      <c r="J12" s="110"/>
      <c r="K12" s="108"/>
    </row>
    <row r="13" spans="1:11" ht="22.5" customHeight="1">
      <c r="A13" s="165">
        <v>2019999</v>
      </c>
      <c r="B13" s="166"/>
      <c r="C13" s="50" t="s">
        <v>69</v>
      </c>
      <c r="D13" s="100">
        <f t="shared" si="0"/>
        <v>5</v>
      </c>
      <c r="E13" s="100">
        <v>5</v>
      </c>
      <c r="F13" s="100"/>
      <c r="G13" s="100"/>
      <c r="H13" s="100"/>
      <c r="I13" s="100"/>
      <c r="J13" s="110"/>
      <c r="K13" s="108"/>
    </row>
    <row r="14" spans="1:11" ht="22.5" customHeight="1">
      <c r="A14" s="165">
        <v>2050901</v>
      </c>
      <c r="B14" s="166"/>
      <c r="C14" s="50" t="s">
        <v>70</v>
      </c>
      <c r="D14" s="100">
        <f t="shared" si="0"/>
        <v>6</v>
      </c>
      <c r="E14" s="100">
        <v>6</v>
      </c>
      <c r="F14" s="100"/>
      <c r="G14" s="100"/>
      <c r="H14" s="100"/>
      <c r="I14" s="100"/>
      <c r="J14" s="110"/>
      <c r="K14" s="108"/>
    </row>
    <row r="15" spans="1:11" ht="22.5" customHeight="1">
      <c r="A15" s="165">
        <v>2050999</v>
      </c>
      <c r="B15" s="166"/>
      <c r="C15" s="50" t="s">
        <v>71</v>
      </c>
      <c r="D15" s="100">
        <f t="shared" si="0"/>
        <v>6</v>
      </c>
      <c r="E15" s="100">
        <v>6</v>
      </c>
      <c r="F15" s="100"/>
      <c r="G15" s="100"/>
      <c r="H15" s="100"/>
      <c r="I15" s="100"/>
      <c r="J15" s="110"/>
      <c r="K15" s="108"/>
    </row>
    <row r="16" spans="1:11" ht="22.5" customHeight="1">
      <c r="A16" s="165">
        <v>2060602</v>
      </c>
      <c r="B16" s="166"/>
      <c r="C16" s="50" t="s">
        <v>72</v>
      </c>
      <c r="D16" s="100">
        <f t="shared" si="0"/>
        <v>0.8</v>
      </c>
      <c r="E16" s="100">
        <v>0.8</v>
      </c>
      <c r="F16" s="100"/>
      <c r="G16" s="100"/>
      <c r="H16" s="100"/>
      <c r="I16" s="100"/>
      <c r="J16" s="110"/>
      <c r="K16" s="108"/>
    </row>
    <row r="17" spans="1:11" ht="22.5" customHeight="1">
      <c r="A17" s="165">
        <v>2070108</v>
      </c>
      <c r="B17" s="166"/>
      <c r="C17" s="50" t="s">
        <v>73</v>
      </c>
      <c r="D17" s="100">
        <f t="shared" si="0"/>
        <v>3</v>
      </c>
      <c r="E17" s="100">
        <v>3</v>
      </c>
      <c r="F17" s="100"/>
      <c r="G17" s="100"/>
      <c r="H17" s="100"/>
      <c r="I17" s="100"/>
      <c r="J17" s="110"/>
      <c r="K17" s="108"/>
    </row>
    <row r="18" spans="1:11" ht="22.5" customHeight="1">
      <c r="A18" s="165">
        <v>2070308</v>
      </c>
      <c r="B18" s="166"/>
      <c r="C18" s="50" t="s">
        <v>74</v>
      </c>
      <c r="D18" s="100">
        <f t="shared" si="0"/>
        <v>3</v>
      </c>
      <c r="E18" s="100">
        <v>3</v>
      </c>
      <c r="F18" s="100"/>
      <c r="G18" s="100"/>
      <c r="H18" s="100"/>
      <c r="I18" s="100"/>
      <c r="J18" s="110"/>
      <c r="K18" s="108"/>
    </row>
    <row r="19" spans="1:11" ht="22.5" customHeight="1">
      <c r="A19" s="165">
        <v>2080501</v>
      </c>
      <c r="B19" s="166"/>
      <c r="C19" s="50" t="s">
        <v>75</v>
      </c>
      <c r="D19" s="100">
        <f t="shared" si="0"/>
        <v>496.44</v>
      </c>
      <c r="E19" s="100">
        <v>496.44</v>
      </c>
      <c r="F19" s="100"/>
      <c r="G19" s="100"/>
      <c r="H19" s="100"/>
      <c r="I19" s="100"/>
      <c r="J19" s="110"/>
      <c r="K19" s="108"/>
    </row>
    <row r="20" spans="1:11" ht="22.5" customHeight="1">
      <c r="A20" s="167">
        <v>2080599</v>
      </c>
      <c r="B20" s="168"/>
      <c r="C20" s="50" t="s">
        <v>76</v>
      </c>
      <c r="D20" s="100">
        <f t="shared" si="0"/>
        <v>8.08</v>
      </c>
      <c r="E20" s="100">
        <v>8.08</v>
      </c>
      <c r="F20" s="100"/>
      <c r="G20" s="100"/>
      <c r="H20" s="100"/>
      <c r="I20" s="100"/>
      <c r="J20" s="110"/>
      <c r="K20" s="108"/>
    </row>
    <row r="21" spans="1:11" ht="22.5" customHeight="1">
      <c r="A21" s="167">
        <v>2080801</v>
      </c>
      <c r="B21" s="168"/>
      <c r="C21" s="50" t="s">
        <v>77</v>
      </c>
      <c r="D21" s="100">
        <f t="shared" si="0"/>
        <v>25.92</v>
      </c>
      <c r="E21" s="100">
        <v>25.92</v>
      </c>
      <c r="F21" s="100"/>
      <c r="G21" s="100"/>
      <c r="H21" s="100"/>
      <c r="I21" s="100"/>
      <c r="J21" s="110"/>
      <c r="K21" s="108"/>
    </row>
    <row r="22" spans="1:11" ht="22.5" customHeight="1">
      <c r="A22" s="165">
        <v>2120199</v>
      </c>
      <c r="B22" s="166"/>
      <c r="C22" s="50" t="s">
        <v>78</v>
      </c>
      <c r="D22" s="100">
        <f t="shared" si="0"/>
        <v>20.15</v>
      </c>
      <c r="E22" s="100">
        <v>20.15</v>
      </c>
      <c r="F22" s="100"/>
      <c r="G22" s="100"/>
      <c r="H22" s="100"/>
      <c r="I22" s="100"/>
      <c r="J22" s="110"/>
      <c r="K22" s="108"/>
    </row>
    <row r="23" spans="1:11" ht="22.5" customHeight="1">
      <c r="A23" s="165">
        <v>2130126</v>
      </c>
      <c r="B23" s="166"/>
      <c r="C23" s="50" t="s">
        <v>79</v>
      </c>
      <c r="D23" s="100">
        <f t="shared" si="0"/>
        <v>5</v>
      </c>
      <c r="E23" s="100">
        <v>5</v>
      </c>
      <c r="F23" s="100"/>
      <c r="G23" s="100"/>
      <c r="H23" s="100"/>
      <c r="I23" s="100"/>
      <c r="J23" s="110"/>
      <c r="K23" s="108"/>
    </row>
    <row r="24" spans="1:11" ht="22.5" customHeight="1">
      <c r="A24" s="165">
        <v>2150699</v>
      </c>
      <c r="B24" s="166"/>
      <c r="C24" s="50" t="s">
        <v>80</v>
      </c>
      <c r="D24" s="100">
        <f t="shared" si="0"/>
        <v>8</v>
      </c>
      <c r="E24" s="100">
        <v>8</v>
      </c>
      <c r="F24" s="100"/>
      <c r="G24" s="100"/>
      <c r="H24" s="100"/>
      <c r="I24" s="100"/>
      <c r="J24" s="110"/>
      <c r="K24" s="108"/>
    </row>
    <row r="25" spans="1:11" ht="22.5" customHeight="1">
      <c r="A25" s="165">
        <v>2150899</v>
      </c>
      <c r="B25" s="166"/>
      <c r="C25" s="50" t="s">
        <v>81</v>
      </c>
      <c r="D25" s="100">
        <f t="shared" si="0"/>
        <v>5</v>
      </c>
      <c r="E25" s="100">
        <v>5</v>
      </c>
      <c r="F25" s="100"/>
      <c r="G25" s="100"/>
      <c r="H25" s="100"/>
      <c r="I25" s="100"/>
      <c r="J25" s="110"/>
      <c r="K25" s="108"/>
    </row>
    <row r="26" spans="1:11" ht="22.5" customHeight="1">
      <c r="A26" s="165">
        <v>2210201</v>
      </c>
      <c r="B26" s="166"/>
      <c r="C26" s="50" t="s">
        <v>82</v>
      </c>
      <c r="D26" s="100">
        <f t="shared" si="0"/>
        <v>67.49</v>
      </c>
      <c r="E26" s="100">
        <v>67.49</v>
      </c>
      <c r="F26" s="100"/>
      <c r="G26" s="100"/>
      <c r="H26" s="100"/>
      <c r="I26" s="100"/>
      <c r="J26" s="110"/>
      <c r="K26" s="108"/>
    </row>
    <row r="27" spans="1:11" ht="22.5" customHeight="1">
      <c r="A27" s="165">
        <v>2299901</v>
      </c>
      <c r="B27" s="166"/>
      <c r="C27" s="50" t="s">
        <v>83</v>
      </c>
      <c r="D27" s="100">
        <f t="shared" si="0"/>
        <v>130.1</v>
      </c>
      <c r="E27" s="100">
        <v>130.1</v>
      </c>
      <c r="F27" s="100"/>
      <c r="G27" s="100"/>
      <c r="H27" s="100"/>
      <c r="I27" s="100"/>
      <c r="J27" s="110"/>
      <c r="K27" s="108"/>
    </row>
    <row r="28" spans="1:10" ht="30.75" customHeight="1">
      <c r="A28" s="169" t="s">
        <v>84</v>
      </c>
      <c r="B28" s="170"/>
      <c r="C28" s="170"/>
      <c r="D28" s="170"/>
      <c r="E28" s="170"/>
      <c r="F28" s="170"/>
      <c r="G28" s="170"/>
      <c r="H28" s="170"/>
      <c r="I28" s="170"/>
      <c r="J28" s="170"/>
    </row>
    <row r="29" ht="14.25">
      <c r="A29" s="105"/>
    </row>
    <row r="30" ht="14.25">
      <c r="A30" s="105"/>
    </row>
  </sheetData>
  <sheetProtection/>
  <mergeCells count="33">
    <mergeCell ref="I4:I6"/>
    <mergeCell ref="J4:J6"/>
    <mergeCell ref="A5:B6"/>
    <mergeCell ref="A25:B25"/>
    <mergeCell ref="A17:B17"/>
    <mergeCell ref="A18:B18"/>
    <mergeCell ref="A19:B19"/>
    <mergeCell ref="A20:B20"/>
    <mergeCell ref="A13:B13"/>
    <mergeCell ref="A14:B14"/>
    <mergeCell ref="A26:B26"/>
    <mergeCell ref="A27:B27"/>
    <mergeCell ref="A28:J28"/>
    <mergeCell ref="A21:B21"/>
    <mergeCell ref="A22:B22"/>
    <mergeCell ref="A23:B23"/>
    <mergeCell ref="A24:B24"/>
    <mergeCell ref="A15:B15"/>
    <mergeCell ref="A16:B16"/>
    <mergeCell ref="A9:B9"/>
    <mergeCell ref="A10:B10"/>
    <mergeCell ref="A11:B11"/>
    <mergeCell ref="A12:B12"/>
    <mergeCell ref="A1:J1"/>
    <mergeCell ref="A4:C4"/>
    <mergeCell ref="A7:C7"/>
    <mergeCell ref="A8:C8"/>
    <mergeCell ref="C5:C6"/>
    <mergeCell ref="D4:D6"/>
    <mergeCell ref="E4:E6"/>
    <mergeCell ref="F4:F6"/>
    <mergeCell ref="G4:G6"/>
    <mergeCell ref="H4:H6"/>
  </mergeCells>
  <printOptions horizontalCentered="1"/>
  <pageMargins left="0.35" right="0.35" top="1.18"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8"/>
  <sheetViews>
    <sheetView workbookViewId="0" topLeftCell="A1">
      <selection activeCell="F24" sqref="F24"/>
    </sheetView>
  </sheetViews>
  <sheetFormatPr defaultColWidth="9.00390625" defaultRowHeight="14.25"/>
  <cols>
    <col min="1" max="1" width="5.625" style="95" customWidth="1"/>
    <col min="2" max="2" width="4.75390625" style="95" customWidth="1"/>
    <col min="3" max="3" width="40.50390625" style="95" customWidth="1"/>
    <col min="4" max="4" width="14.375" style="95" customWidth="1"/>
    <col min="5" max="6" width="14.625" style="95" customWidth="1"/>
    <col min="7" max="7" width="9.875" style="95" customWidth="1"/>
    <col min="8" max="8" width="10.50390625" style="95" customWidth="1"/>
    <col min="9" max="9" width="14.625" style="95" customWidth="1"/>
    <col min="10" max="10" width="12.625" style="95" customWidth="1"/>
    <col min="11" max="16384" width="9.00390625" style="95" customWidth="1"/>
  </cols>
  <sheetData>
    <row r="1" spans="1:9" s="91" customFormat="1" ht="22.5">
      <c r="A1" s="149" t="s">
        <v>85</v>
      </c>
      <c r="B1" s="149"/>
      <c r="C1" s="149"/>
      <c r="D1" s="149"/>
      <c r="E1" s="149"/>
      <c r="F1" s="149"/>
      <c r="G1" s="149"/>
      <c r="H1" s="149"/>
      <c r="I1" s="149"/>
    </row>
    <row r="2" spans="1:9" ht="14.25">
      <c r="A2" s="96"/>
      <c r="B2" s="96"/>
      <c r="C2" s="96"/>
      <c r="D2" s="96"/>
      <c r="E2" s="96"/>
      <c r="F2" s="96"/>
      <c r="G2" s="96"/>
      <c r="H2" s="96"/>
      <c r="I2" s="40"/>
    </row>
    <row r="3" spans="1:9" ht="14.25">
      <c r="A3" s="23" t="s">
        <v>1</v>
      </c>
      <c r="B3" s="96"/>
      <c r="C3" s="96"/>
      <c r="D3" s="96"/>
      <c r="E3" s="96"/>
      <c r="F3" s="97"/>
      <c r="G3" s="96"/>
      <c r="H3" s="96"/>
      <c r="I3" s="40" t="s">
        <v>2</v>
      </c>
    </row>
    <row r="4" spans="1:9" s="92" customFormat="1" ht="22.5" customHeight="1">
      <c r="A4" s="150" t="s">
        <v>5</v>
      </c>
      <c r="B4" s="151"/>
      <c r="C4" s="151"/>
      <c r="D4" s="160" t="s">
        <v>42</v>
      </c>
      <c r="E4" s="160" t="s">
        <v>86</v>
      </c>
      <c r="F4" s="180" t="s">
        <v>87</v>
      </c>
      <c r="G4" s="180" t="s">
        <v>88</v>
      </c>
      <c r="H4" s="183" t="s">
        <v>89</v>
      </c>
      <c r="I4" s="184" t="s">
        <v>90</v>
      </c>
    </row>
    <row r="5" spans="1:9" s="92" customFormat="1" ht="22.5" customHeight="1">
      <c r="A5" s="174" t="s">
        <v>60</v>
      </c>
      <c r="B5" s="175"/>
      <c r="C5" s="158" t="s">
        <v>61</v>
      </c>
      <c r="D5" s="161"/>
      <c r="E5" s="161"/>
      <c r="F5" s="181"/>
      <c r="G5" s="181"/>
      <c r="H5" s="181"/>
      <c r="I5" s="185"/>
    </row>
    <row r="6" spans="1:9" s="92" customFormat="1" ht="22.5" customHeight="1">
      <c r="A6" s="176"/>
      <c r="B6" s="177"/>
      <c r="C6" s="159"/>
      <c r="D6" s="159"/>
      <c r="E6" s="159"/>
      <c r="F6" s="182"/>
      <c r="G6" s="182"/>
      <c r="H6" s="182"/>
      <c r="I6" s="186"/>
    </row>
    <row r="7" spans="1:9" s="93" customFormat="1" ht="22.5" customHeight="1">
      <c r="A7" s="178" t="s">
        <v>62</v>
      </c>
      <c r="B7" s="179"/>
      <c r="C7" s="166"/>
      <c r="D7" s="134" t="s">
        <v>9</v>
      </c>
      <c r="E7" s="134" t="s">
        <v>10</v>
      </c>
      <c r="F7" s="134" t="s">
        <v>16</v>
      </c>
      <c r="G7" s="98" t="s">
        <v>19</v>
      </c>
      <c r="H7" s="98" t="s">
        <v>22</v>
      </c>
      <c r="I7" s="103" t="s">
        <v>25</v>
      </c>
    </row>
    <row r="8" spans="1:9" s="94" customFormat="1" ht="22.5" customHeight="1">
      <c r="A8" s="155" t="s">
        <v>50</v>
      </c>
      <c r="B8" s="156"/>
      <c r="C8" s="157"/>
      <c r="D8" s="99">
        <f>SUM(D9:D24)</f>
        <v>4309.59</v>
      </c>
      <c r="E8" s="99">
        <f>SUM(E9:E24)</f>
        <v>2831.66</v>
      </c>
      <c r="F8" s="99">
        <f>SUM(F9:F24)</f>
        <v>1477.93</v>
      </c>
      <c r="G8" s="99"/>
      <c r="H8" s="99"/>
      <c r="I8" s="104"/>
    </row>
    <row r="9" spans="1:9" ht="22.5" customHeight="1">
      <c r="A9" s="167">
        <v>2010301</v>
      </c>
      <c r="B9" s="168"/>
      <c r="C9" s="50" t="s">
        <v>64</v>
      </c>
      <c r="D9" s="100">
        <f aca="true" t="shared" si="0" ref="D9:D24">SUM(E9:I9)</f>
        <v>2004.15</v>
      </c>
      <c r="E9" s="100">
        <v>2004.15</v>
      </c>
      <c r="F9" s="100">
        <v>0</v>
      </c>
      <c r="G9" s="100"/>
      <c r="H9" s="100"/>
      <c r="I9" s="100"/>
    </row>
    <row r="10" spans="1:9" ht="22.5" customHeight="1">
      <c r="A10" s="167">
        <v>2010306</v>
      </c>
      <c r="B10" s="168"/>
      <c r="C10" s="50" t="s">
        <v>65</v>
      </c>
      <c r="D10" s="100">
        <f t="shared" si="0"/>
        <v>8.28</v>
      </c>
      <c r="E10" s="100">
        <v>0</v>
      </c>
      <c r="F10" s="100">
        <v>8.28</v>
      </c>
      <c r="G10" s="100"/>
      <c r="H10" s="100"/>
      <c r="I10" s="100"/>
    </row>
    <row r="11" spans="1:9" ht="22.5" customHeight="1">
      <c r="A11" s="165">
        <v>2010399</v>
      </c>
      <c r="B11" s="166"/>
      <c r="C11" s="50" t="s">
        <v>66</v>
      </c>
      <c r="D11" s="100">
        <f t="shared" si="0"/>
        <v>1524.79</v>
      </c>
      <c r="E11" s="100">
        <v>252.11</v>
      </c>
      <c r="F11" s="100">
        <v>1272.68</v>
      </c>
      <c r="G11" s="100"/>
      <c r="H11" s="100"/>
      <c r="I11" s="100"/>
    </row>
    <row r="12" spans="1:9" ht="22.5" customHeight="1">
      <c r="A12" s="165">
        <v>2019999</v>
      </c>
      <c r="B12" s="166"/>
      <c r="C12" s="50" t="s">
        <v>69</v>
      </c>
      <c r="D12" s="100">
        <f t="shared" si="0"/>
        <v>5</v>
      </c>
      <c r="E12" s="100">
        <v>0</v>
      </c>
      <c r="F12" s="100">
        <v>5</v>
      </c>
      <c r="G12" s="100"/>
      <c r="H12" s="100"/>
      <c r="I12" s="100"/>
    </row>
    <row r="13" spans="1:9" ht="22.5" customHeight="1">
      <c r="A13" s="165">
        <v>2050901</v>
      </c>
      <c r="B13" s="166"/>
      <c r="C13" s="50" t="s">
        <v>70</v>
      </c>
      <c r="D13" s="100">
        <f t="shared" si="0"/>
        <v>6</v>
      </c>
      <c r="E13" s="100">
        <v>0</v>
      </c>
      <c r="F13" s="100">
        <v>6</v>
      </c>
      <c r="G13" s="100"/>
      <c r="H13" s="100"/>
      <c r="I13" s="100"/>
    </row>
    <row r="14" spans="1:9" ht="22.5" customHeight="1">
      <c r="A14" s="165">
        <v>2050999</v>
      </c>
      <c r="B14" s="166"/>
      <c r="C14" s="50" t="s">
        <v>71</v>
      </c>
      <c r="D14" s="100">
        <f t="shared" si="0"/>
        <v>3</v>
      </c>
      <c r="E14" s="100">
        <v>0</v>
      </c>
      <c r="F14" s="100">
        <v>3</v>
      </c>
      <c r="G14" s="100"/>
      <c r="H14" s="100"/>
      <c r="I14" s="100"/>
    </row>
    <row r="15" spans="1:9" ht="22.5" customHeight="1">
      <c r="A15" s="165">
        <v>2060602</v>
      </c>
      <c r="B15" s="166"/>
      <c r="C15" s="50" t="s">
        <v>72</v>
      </c>
      <c r="D15" s="100">
        <f t="shared" si="0"/>
        <v>0.8</v>
      </c>
      <c r="E15" s="100">
        <v>0</v>
      </c>
      <c r="F15" s="100">
        <v>0.8</v>
      </c>
      <c r="G15" s="100"/>
      <c r="H15" s="100"/>
      <c r="I15" s="100"/>
    </row>
    <row r="16" spans="1:9" ht="22.5" customHeight="1">
      <c r="A16" s="165">
        <v>2070108</v>
      </c>
      <c r="B16" s="166"/>
      <c r="C16" s="50" t="s">
        <v>73</v>
      </c>
      <c r="D16" s="100">
        <f t="shared" si="0"/>
        <v>3</v>
      </c>
      <c r="E16" s="100">
        <v>0</v>
      </c>
      <c r="F16" s="100">
        <v>3</v>
      </c>
      <c r="G16" s="100"/>
      <c r="H16" s="100"/>
      <c r="I16" s="100"/>
    </row>
    <row r="17" spans="1:9" ht="22.5" customHeight="1">
      <c r="A17" s="165">
        <v>2070308</v>
      </c>
      <c r="B17" s="166"/>
      <c r="C17" s="50" t="s">
        <v>74</v>
      </c>
      <c r="D17" s="100">
        <f t="shared" si="0"/>
        <v>3</v>
      </c>
      <c r="E17" s="100">
        <v>0</v>
      </c>
      <c r="F17" s="100">
        <v>3</v>
      </c>
      <c r="G17" s="100"/>
      <c r="H17" s="100"/>
      <c r="I17" s="100"/>
    </row>
    <row r="18" spans="1:9" ht="22.5" customHeight="1">
      <c r="A18" s="165">
        <v>2080501</v>
      </c>
      <c r="B18" s="166"/>
      <c r="C18" s="50" t="s">
        <v>75</v>
      </c>
      <c r="D18" s="100">
        <f t="shared" si="0"/>
        <v>496.44</v>
      </c>
      <c r="E18" s="100">
        <v>496.44</v>
      </c>
      <c r="F18" s="100">
        <v>0</v>
      </c>
      <c r="G18" s="100"/>
      <c r="H18" s="100"/>
      <c r="I18" s="100"/>
    </row>
    <row r="19" spans="1:9" ht="22.5" customHeight="1">
      <c r="A19" s="167">
        <v>2080599</v>
      </c>
      <c r="B19" s="168"/>
      <c r="C19" s="50" t="s">
        <v>76</v>
      </c>
      <c r="D19" s="100">
        <f t="shared" si="0"/>
        <v>6.47</v>
      </c>
      <c r="E19" s="100">
        <v>6.47</v>
      </c>
      <c r="F19" s="100">
        <v>0</v>
      </c>
      <c r="G19" s="100"/>
      <c r="H19" s="100"/>
      <c r="I19" s="100"/>
    </row>
    <row r="20" spans="1:9" ht="22.5" customHeight="1">
      <c r="A20" s="167">
        <v>2080801</v>
      </c>
      <c r="B20" s="168"/>
      <c r="C20" s="50" t="s">
        <v>77</v>
      </c>
      <c r="D20" s="100">
        <f t="shared" si="0"/>
        <v>25.92</v>
      </c>
      <c r="E20" s="100">
        <v>0</v>
      </c>
      <c r="F20" s="100">
        <v>25.92</v>
      </c>
      <c r="G20" s="100"/>
      <c r="H20" s="100"/>
      <c r="I20" s="100"/>
    </row>
    <row r="21" spans="1:9" ht="22.5" customHeight="1">
      <c r="A21" s="165">
        <v>2120199</v>
      </c>
      <c r="B21" s="166"/>
      <c r="C21" s="50" t="s">
        <v>78</v>
      </c>
      <c r="D21" s="100">
        <f t="shared" si="0"/>
        <v>20.15</v>
      </c>
      <c r="E21" s="100">
        <v>0</v>
      </c>
      <c r="F21" s="100">
        <v>20.15</v>
      </c>
      <c r="G21" s="100"/>
      <c r="H21" s="100"/>
      <c r="I21" s="100"/>
    </row>
    <row r="22" spans="1:9" ht="22.5" customHeight="1">
      <c r="A22" s="165">
        <v>2150899</v>
      </c>
      <c r="B22" s="166"/>
      <c r="C22" s="50" t="s">
        <v>81</v>
      </c>
      <c r="D22" s="100">
        <f t="shared" si="0"/>
        <v>5</v>
      </c>
      <c r="E22" s="100">
        <v>0</v>
      </c>
      <c r="F22" s="100">
        <v>5</v>
      </c>
      <c r="G22" s="100"/>
      <c r="H22" s="100"/>
      <c r="I22" s="100"/>
    </row>
    <row r="23" spans="1:9" ht="22.5" customHeight="1">
      <c r="A23" s="165">
        <v>2210201</v>
      </c>
      <c r="B23" s="166"/>
      <c r="C23" s="50" t="s">
        <v>82</v>
      </c>
      <c r="D23" s="100">
        <f t="shared" si="0"/>
        <v>67.49</v>
      </c>
      <c r="E23" s="100">
        <v>67.49</v>
      </c>
      <c r="F23" s="100">
        <v>0</v>
      </c>
      <c r="G23" s="100"/>
      <c r="H23" s="100"/>
      <c r="I23" s="100"/>
    </row>
    <row r="24" spans="1:9" ht="22.5" customHeight="1">
      <c r="A24" s="165">
        <v>2299901</v>
      </c>
      <c r="B24" s="166"/>
      <c r="C24" s="50" t="s">
        <v>83</v>
      </c>
      <c r="D24" s="100">
        <f t="shared" si="0"/>
        <v>130.1</v>
      </c>
      <c r="E24" s="100">
        <v>5</v>
      </c>
      <c r="F24" s="100">
        <v>125.1</v>
      </c>
      <c r="G24" s="100"/>
      <c r="H24" s="100"/>
      <c r="I24" s="100"/>
    </row>
    <row r="25" spans="1:9" ht="31.5" customHeight="1">
      <c r="A25" s="169" t="s">
        <v>91</v>
      </c>
      <c r="B25" s="169"/>
      <c r="C25" s="169"/>
      <c r="D25" s="169"/>
      <c r="E25" s="169"/>
      <c r="F25" s="169"/>
      <c r="G25" s="169"/>
      <c r="H25" s="169"/>
      <c r="I25" s="169"/>
    </row>
    <row r="26" ht="14.25">
      <c r="A26" s="101"/>
    </row>
    <row r="27" ht="14.25">
      <c r="A27" s="102"/>
    </row>
    <row r="28" ht="14.25">
      <c r="A28" s="102"/>
    </row>
  </sheetData>
  <sheetProtection/>
  <mergeCells count="29">
    <mergeCell ref="A25:I25"/>
    <mergeCell ref="C5:C6"/>
    <mergeCell ref="D4:D6"/>
    <mergeCell ref="E4:E6"/>
    <mergeCell ref="F4:F6"/>
    <mergeCell ref="G4:G6"/>
    <mergeCell ref="H4:H6"/>
    <mergeCell ref="I4:I6"/>
    <mergeCell ref="A5:B6"/>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s>
  <printOptions horizontalCentered="1"/>
  <pageMargins left="0.35" right="0.35" top="1.18"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8"/>
  <sheetViews>
    <sheetView zoomScaleSheetLayoutView="100" workbookViewId="0" topLeftCell="A3">
      <selection activeCell="A27" sqref="A27:IV27"/>
    </sheetView>
  </sheetViews>
  <sheetFormatPr defaultColWidth="9.00390625" defaultRowHeight="14.25"/>
  <cols>
    <col min="1" max="1" width="36.375" style="57" customWidth="1"/>
    <col min="2" max="2" width="4.00390625" style="57" customWidth="1"/>
    <col min="3" max="3" width="15.625" style="57" customWidth="1"/>
    <col min="4" max="4" width="35.75390625" style="57" customWidth="1"/>
    <col min="5" max="5" width="3.50390625" style="57" customWidth="1"/>
    <col min="6" max="6" width="15.625" style="57" customWidth="1"/>
    <col min="7" max="7" width="13.875" style="57" customWidth="1"/>
    <col min="8" max="8" width="15.625" style="57" customWidth="1"/>
    <col min="9" max="10" width="9.00390625" style="58" customWidth="1"/>
    <col min="11" max="16384" width="9.00390625" style="57" customWidth="1"/>
  </cols>
  <sheetData>
    <row r="1" spans="1:10" s="54" customFormat="1" ht="22.5">
      <c r="A1" s="59"/>
      <c r="I1" s="88"/>
      <c r="J1" s="88"/>
    </row>
    <row r="2" spans="1:10" s="55" customFormat="1" ht="22.5">
      <c r="A2" s="187" t="s">
        <v>92</v>
      </c>
      <c r="B2" s="187"/>
      <c r="C2" s="187"/>
      <c r="D2" s="187"/>
      <c r="E2" s="187"/>
      <c r="F2" s="187"/>
      <c r="G2" s="187"/>
      <c r="H2" s="187"/>
      <c r="I2" s="89"/>
      <c r="J2" s="89"/>
    </row>
    <row r="3" spans="1:8" ht="9.75" customHeight="1">
      <c r="A3" s="60"/>
      <c r="B3" s="60"/>
      <c r="C3" s="60"/>
      <c r="D3" s="60"/>
      <c r="E3" s="60"/>
      <c r="F3" s="60"/>
      <c r="G3" s="60"/>
      <c r="H3" s="40"/>
    </row>
    <row r="4" spans="1:8" ht="15" customHeight="1">
      <c r="A4" s="23" t="s">
        <v>1</v>
      </c>
      <c r="B4" s="60"/>
      <c r="C4" s="60"/>
      <c r="D4" s="60"/>
      <c r="E4" s="60"/>
      <c r="F4" s="60"/>
      <c r="G4" s="60"/>
      <c r="H4" s="40" t="s">
        <v>2</v>
      </c>
    </row>
    <row r="5" spans="1:10" s="56" customFormat="1" ht="19.5" customHeight="1">
      <c r="A5" s="143" t="s">
        <v>3</v>
      </c>
      <c r="B5" s="144"/>
      <c r="C5" s="144"/>
      <c r="D5" s="145" t="s">
        <v>4</v>
      </c>
      <c r="E5" s="144"/>
      <c r="F5" s="188"/>
      <c r="G5" s="188"/>
      <c r="H5" s="146"/>
      <c r="I5" s="90"/>
      <c r="J5" s="90"/>
    </row>
    <row r="6" spans="1:10" s="56" customFormat="1" ht="31.5" customHeight="1">
      <c r="A6" s="122" t="s">
        <v>5</v>
      </c>
      <c r="B6" s="123" t="s">
        <v>6</v>
      </c>
      <c r="C6" s="61" t="s">
        <v>93</v>
      </c>
      <c r="D6" s="124" t="s">
        <v>5</v>
      </c>
      <c r="E6" s="123" t="s">
        <v>6</v>
      </c>
      <c r="F6" s="61" t="s">
        <v>50</v>
      </c>
      <c r="G6" s="62" t="s">
        <v>94</v>
      </c>
      <c r="H6" s="63" t="s">
        <v>95</v>
      </c>
      <c r="I6" s="90"/>
      <c r="J6" s="90"/>
    </row>
    <row r="7" spans="1:10" s="56" customFormat="1" ht="19.5" customHeight="1">
      <c r="A7" s="122" t="s">
        <v>8</v>
      </c>
      <c r="B7" s="61"/>
      <c r="C7" s="124" t="s">
        <v>9</v>
      </c>
      <c r="D7" s="124" t="s">
        <v>8</v>
      </c>
      <c r="E7" s="61"/>
      <c r="F7" s="64">
        <v>2</v>
      </c>
      <c r="G7" s="64">
        <v>3</v>
      </c>
      <c r="H7" s="65">
        <v>4</v>
      </c>
      <c r="I7" s="90"/>
      <c r="J7" s="90"/>
    </row>
    <row r="8" spans="1:10" s="56" customFormat="1" ht="19.5" customHeight="1">
      <c r="A8" s="126" t="s">
        <v>96</v>
      </c>
      <c r="B8" s="127" t="s">
        <v>9</v>
      </c>
      <c r="C8" s="68">
        <v>4951.4</v>
      </c>
      <c r="D8" s="128" t="s">
        <v>12</v>
      </c>
      <c r="E8" s="70">
        <v>15</v>
      </c>
      <c r="F8" s="71">
        <f>G8+H8</f>
        <v>3509.29</v>
      </c>
      <c r="G8" s="72">
        <v>3509.29</v>
      </c>
      <c r="H8" s="68">
        <v>0</v>
      </c>
      <c r="I8" s="90"/>
      <c r="J8" s="90"/>
    </row>
    <row r="9" spans="1:10" s="56" customFormat="1" ht="19.5" customHeight="1">
      <c r="A9" s="73" t="s">
        <v>97</v>
      </c>
      <c r="B9" s="127" t="s">
        <v>10</v>
      </c>
      <c r="C9" s="68"/>
      <c r="D9" s="128" t="s">
        <v>14</v>
      </c>
      <c r="E9" s="70">
        <v>16</v>
      </c>
      <c r="F9" s="71">
        <f>G9+H9</f>
        <v>0</v>
      </c>
      <c r="G9" s="72">
        <v>0</v>
      </c>
      <c r="H9" s="68">
        <v>0</v>
      </c>
      <c r="I9" s="90"/>
      <c r="J9" s="90"/>
    </row>
    <row r="10" spans="1:10" s="56" customFormat="1" ht="19.5" customHeight="1">
      <c r="A10" s="73"/>
      <c r="B10" s="127" t="s">
        <v>16</v>
      </c>
      <c r="C10" s="68"/>
      <c r="D10" s="128" t="s">
        <v>17</v>
      </c>
      <c r="E10" s="70">
        <v>17</v>
      </c>
      <c r="F10" s="71">
        <f>G10+H10</f>
        <v>0</v>
      </c>
      <c r="G10" s="72">
        <v>0</v>
      </c>
      <c r="H10" s="68">
        <v>0</v>
      </c>
      <c r="I10" s="90"/>
      <c r="J10" s="90"/>
    </row>
    <row r="11" spans="1:10" s="56" customFormat="1" ht="19.5" customHeight="1">
      <c r="A11" s="73"/>
      <c r="B11" s="127" t="s">
        <v>19</v>
      </c>
      <c r="C11" s="68"/>
      <c r="D11" s="128" t="s">
        <v>20</v>
      </c>
      <c r="E11" s="70">
        <v>18</v>
      </c>
      <c r="F11" s="71">
        <f>G11+H11</f>
        <v>0</v>
      </c>
      <c r="G11" s="72">
        <v>0</v>
      </c>
      <c r="H11" s="68">
        <v>0</v>
      </c>
      <c r="I11" s="90"/>
      <c r="J11" s="90"/>
    </row>
    <row r="12" spans="1:10" s="56" customFormat="1" ht="19.5" customHeight="1">
      <c r="A12" s="73"/>
      <c r="B12" s="127" t="s">
        <v>22</v>
      </c>
      <c r="C12" s="68"/>
      <c r="D12" s="128" t="s">
        <v>23</v>
      </c>
      <c r="E12" s="70">
        <v>19</v>
      </c>
      <c r="F12" s="71">
        <f aca="true" t="shared" si="0" ref="F12:F18">G12+H12</f>
        <v>9</v>
      </c>
      <c r="G12" s="72">
        <v>9</v>
      </c>
      <c r="H12" s="68">
        <v>0</v>
      </c>
      <c r="I12" s="90"/>
      <c r="J12" s="90"/>
    </row>
    <row r="13" spans="1:10" s="56" customFormat="1" ht="19.5" customHeight="1">
      <c r="A13" s="73"/>
      <c r="B13" s="127" t="s">
        <v>25</v>
      </c>
      <c r="C13" s="68"/>
      <c r="D13" s="128" t="s">
        <v>26</v>
      </c>
      <c r="E13" s="70">
        <v>20</v>
      </c>
      <c r="F13" s="71">
        <f t="shared" si="0"/>
        <v>0.8</v>
      </c>
      <c r="G13" s="72">
        <v>0.8</v>
      </c>
      <c r="H13" s="68">
        <v>0</v>
      </c>
      <c r="I13" s="90"/>
      <c r="J13" s="90"/>
    </row>
    <row r="14" spans="1:8" s="56" customFormat="1" ht="21.75" customHeight="1">
      <c r="A14" s="73"/>
      <c r="B14" s="67"/>
      <c r="C14" s="68"/>
      <c r="D14" s="69" t="s">
        <v>28</v>
      </c>
      <c r="E14" s="70">
        <v>21</v>
      </c>
      <c r="F14" s="71">
        <f t="shared" si="0"/>
        <v>6</v>
      </c>
      <c r="G14" s="74">
        <v>6</v>
      </c>
      <c r="H14" s="68">
        <v>0</v>
      </c>
    </row>
    <row r="15" spans="1:8" s="56" customFormat="1" ht="21.75" customHeight="1">
      <c r="A15" s="73"/>
      <c r="B15" s="67"/>
      <c r="C15" s="68"/>
      <c r="D15" s="69" t="s">
        <v>30</v>
      </c>
      <c r="E15" s="70">
        <v>22</v>
      </c>
      <c r="F15" s="71">
        <f t="shared" si="0"/>
        <v>528.83</v>
      </c>
      <c r="G15" s="74">
        <v>528.83</v>
      </c>
      <c r="H15" s="68">
        <v>0</v>
      </c>
    </row>
    <row r="16" spans="1:8" s="56" customFormat="1" ht="21.75" customHeight="1">
      <c r="A16" s="73"/>
      <c r="B16" s="67"/>
      <c r="C16" s="68"/>
      <c r="D16" s="69" t="s">
        <v>32</v>
      </c>
      <c r="E16" s="70">
        <v>23</v>
      </c>
      <c r="F16" s="71">
        <f t="shared" si="0"/>
        <v>20.15</v>
      </c>
      <c r="G16" s="74">
        <v>20.15</v>
      </c>
      <c r="H16" s="68">
        <v>0</v>
      </c>
    </row>
    <row r="17" spans="1:8" s="56" customFormat="1" ht="21.75" customHeight="1">
      <c r="A17" s="73"/>
      <c r="B17" s="67"/>
      <c r="C17" s="68"/>
      <c r="D17" s="75" t="s">
        <v>34</v>
      </c>
      <c r="E17" s="70">
        <v>24</v>
      </c>
      <c r="F17" s="71">
        <f t="shared" si="0"/>
        <v>5</v>
      </c>
      <c r="G17" s="74">
        <v>5</v>
      </c>
      <c r="H17" s="68">
        <v>0</v>
      </c>
    </row>
    <row r="18" spans="1:8" s="56" customFormat="1" ht="21.75" customHeight="1">
      <c r="A18" s="73"/>
      <c r="B18" s="67"/>
      <c r="C18" s="68"/>
      <c r="D18" s="76" t="s">
        <v>36</v>
      </c>
      <c r="E18" s="70">
        <v>25</v>
      </c>
      <c r="F18" s="71">
        <f t="shared" si="0"/>
        <v>67.49</v>
      </c>
      <c r="G18" s="77">
        <v>67.49</v>
      </c>
      <c r="H18" s="68">
        <v>0</v>
      </c>
    </row>
    <row r="19" spans="1:8" s="56" customFormat="1" ht="21.75" customHeight="1">
      <c r="A19" s="73"/>
      <c r="B19" s="67"/>
      <c r="C19" s="68"/>
      <c r="D19" s="76" t="s">
        <v>38</v>
      </c>
      <c r="E19" s="70">
        <v>26</v>
      </c>
      <c r="F19" s="71">
        <v>130.1</v>
      </c>
      <c r="G19" s="77">
        <v>130.1</v>
      </c>
      <c r="H19" s="68">
        <v>0</v>
      </c>
    </row>
    <row r="20" spans="1:10" s="56" customFormat="1" ht="19.5" customHeight="1">
      <c r="A20" s="73"/>
      <c r="B20" s="127" t="s">
        <v>27</v>
      </c>
      <c r="C20" s="68"/>
      <c r="D20" s="75"/>
      <c r="E20" s="70">
        <v>27</v>
      </c>
      <c r="F20" s="78"/>
      <c r="G20" s="78"/>
      <c r="H20" s="68"/>
      <c r="I20" s="90"/>
      <c r="J20" s="90"/>
    </row>
    <row r="21" spans="1:10" s="56" customFormat="1" ht="19.5" customHeight="1">
      <c r="A21" s="66"/>
      <c r="B21" s="127" t="s">
        <v>29</v>
      </c>
      <c r="C21" s="79"/>
      <c r="D21" s="80"/>
      <c r="E21" s="70">
        <v>28</v>
      </c>
      <c r="F21" s="81"/>
      <c r="G21" s="70"/>
      <c r="H21" s="68"/>
      <c r="I21" s="90"/>
      <c r="J21" s="90"/>
    </row>
    <row r="22" spans="1:10" s="56" customFormat="1" ht="19.5" customHeight="1">
      <c r="A22" s="129" t="s">
        <v>40</v>
      </c>
      <c r="B22" s="127" t="s">
        <v>31</v>
      </c>
      <c r="C22" s="68">
        <f>C8+C9</f>
        <v>4951.4</v>
      </c>
      <c r="D22" s="130" t="s">
        <v>42</v>
      </c>
      <c r="E22" s="70">
        <v>29</v>
      </c>
      <c r="F22" s="81">
        <f aca="true" t="shared" si="1" ref="F22:F27">G22</f>
        <v>4276.660000000001</v>
      </c>
      <c r="G22" s="72">
        <f>SUM(G8:G21)</f>
        <v>4276.660000000001</v>
      </c>
      <c r="H22" s="68">
        <v>0</v>
      </c>
      <c r="I22" s="90"/>
      <c r="J22" s="90"/>
    </row>
    <row r="23" spans="1:10" s="56" customFormat="1" ht="19.5" customHeight="1">
      <c r="A23" s="82" t="s">
        <v>98</v>
      </c>
      <c r="B23" s="127" t="s">
        <v>33</v>
      </c>
      <c r="C23" s="68">
        <v>44.2</v>
      </c>
      <c r="D23" s="83" t="s">
        <v>99</v>
      </c>
      <c r="E23" s="70">
        <v>30</v>
      </c>
      <c r="F23" s="81">
        <f t="shared" si="1"/>
        <v>718.9399999999987</v>
      </c>
      <c r="G23" s="67">
        <f>C27-G22</f>
        <v>718.9399999999987</v>
      </c>
      <c r="H23" s="68">
        <v>0</v>
      </c>
      <c r="I23" s="90"/>
      <c r="J23" s="90"/>
    </row>
    <row r="24" spans="1:10" s="56" customFormat="1" ht="19.5" customHeight="1">
      <c r="A24" s="82" t="s">
        <v>100</v>
      </c>
      <c r="B24" s="127" t="s">
        <v>35</v>
      </c>
      <c r="C24" s="68">
        <v>44.2</v>
      </c>
      <c r="D24" s="80"/>
      <c r="E24" s="70">
        <v>31</v>
      </c>
      <c r="F24" s="81"/>
      <c r="G24" s="70"/>
      <c r="H24" s="68"/>
      <c r="I24" s="90"/>
      <c r="J24" s="90"/>
    </row>
    <row r="25" spans="1:10" s="56" customFormat="1" ht="19.5" customHeight="1">
      <c r="A25" s="84" t="s">
        <v>101</v>
      </c>
      <c r="B25" s="127" t="s">
        <v>37</v>
      </c>
      <c r="C25" s="85"/>
      <c r="D25" s="86"/>
      <c r="E25" s="70">
        <v>32</v>
      </c>
      <c r="F25" s="87"/>
      <c r="G25" s="70"/>
      <c r="H25" s="68"/>
      <c r="I25" s="90"/>
      <c r="J25" s="90"/>
    </row>
    <row r="26" spans="1:10" s="56" customFormat="1" ht="19.5" customHeight="1">
      <c r="A26" s="84"/>
      <c r="B26" s="127" t="s">
        <v>39</v>
      </c>
      <c r="C26" s="85"/>
      <c r="D26" s="86"/>
      <c r="E26" s="70">
        <v>33</v>
      </c>
      <c r="F26" s="87"/>
      <c r="G26" s="70"/>
      <c r="H26" s="68"/>
      <c r="I26" s="90"/>
      <c r="J26" s="90"/>
    </row>
    <row r="27" spans="1:10" s="141" customFormat="1" ht="19.5" customHeight="1">
      <c r="A27" s="131" t="s">
        <v>50</v>
      </c>
      <c r="B27" s="135" t="s">
        <v>41</v>
      </c>
      <c r="C27" s="120">
        <f>C22+C23</f>
        <v>4995.599999999999</v>
      </c>
      <c r="D27" s="132" t="s">
        <v>50</v>
      </c>
      <c r="E27" s="136">
        <v>34</v>
      </c>
      <c r="F27" s="137">
        <f t="shared" si="1"/>
        <v>4995.599999999999</v>
      </c>
      <c r="G27" s="138">
        <f>G22+G23</f>
        <v>4995.599999999999</v>
      </c>
      <c r="H27" s="139">
        <v>0</v>
      </c>
      <c r="I27" s="140"/>
      <c r="J27" s="140"/>
    </row>
    <row r="28" spans="1:8" ht="29.25" customHeight="1">
      <c r="A28" s="189" t="s">
        <v>102</v>
      </c>
      <c r="B28" s="190"/>
      <c r="C28" s="190"/>
      <c r="D28" s="190"/>
      <c r="E28" s="190"/>
      <c r="F28" s="190"/>
      <c r="G28" s="191"/>
      <c r="H28" s="190"/>
    </row>
  </sheetData>
  <sheetProtection/>
  <mergeCells count="4">
    <mergeCell ref="A2:H2"/>
    <mergeCell ref="A5:C5"/>
    <mergeCell ref="D5:H5"/>
    <mergeCell ref="A28:H28"/>
  </mergeCells>
  <printOptions horizontalCentered="1"/>
  <pageMargins left="0.35" right="0.35" top="0.98" bottom="0.79" header="0.51" footer="0.2"/>
  <pageSetup horizontalDpi="300" verticalDpi="3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13">
      <selection activeCell="D14" sqref="D14"/>
    </sheetView>
  </sheetViews>
  <sheetFormatPr defaultColWidth="9.00390625" defaultRowHeight="14.25"/>
  <cols>
    <col min="1" max="2" width="4.625" style="1" customWidth="1"/>
    <col min="3" max="3" width="42.00390625" style="1" customWidth="1"/>
    <col min="4" max="6" width="32.625" style="1" customWidth="1"/>
    <col min="7" max="16384" width="9.00390625" style="1" customWidth="1"/>
  </cols>
  <sheetData>
    <row r="1" spans="1:6" s="18" customFormat="1" ht="30" customHeight="1">
      <c r="A1" s="192" t="s">
        <v>103</v>
      </c>
      <c r="B1" s="192"/>
      <c r="C1" s="192"/>
      <c r="D1" s="192"/>
      <c r="E1" s="192"/>
      <c r="F1" s="192"/>
    </row>
    <row r="2" spans="1:6" s="19" customFormat="1" ht="10.5" customHeight="1">
      <c r="A2" s="22"/>
      <c r="B2" s="22"/>
      <c r="C2" s="22"/>
      <c r="F2" s="40"/>
    </row>
    <row r="3" spans="1:6" s="19" customFormat="1" ht="15" customHeight="1">
      <c r="A3" s="23" t="s">
        <v>1</v>
      </c>
      <c r="B3" s="22"/>
      <c r="C3" s="22"/>
      <c r="D3" s="24"/>
      <c r="E3" s="24"/>
      <c r="F3" s="40" t="s">
        <v>2</v>
      </c>
    </row>
    <row r="4" spans="1:6" s="20" customFormat="1" ht="20.25" customHeight="1">
      <c r="A4" s="193" t="s">
        <v>104</v>
      </c>
      <c r="B4" s="194"/>
      <c r="C4" s="194"/>
      <c r="D4" s="202" t="s">
        <v>42</v>
      </c>
      <c r="E4" s="205" t="s">
        <v>105</v>
      </c>
      <c r="F4" s="208" t="s">
        <v>87</v>
      </c>
    </row>
    <row r="5" spans="1:6" s="20" customFormat="1" ht="24.75" customHeight="1">
      <c r="A5" s="211" t="s">
        <v>60</v>
      </c>
      <c r="B5" s="201"/>
      <c r="C5" s="201" t="s">
        <v>61</v>
      </c>
      <c r="D5" s="203"/>
      <c r="E5" s="206"/>
      <c r="F5" s="209"/>
    </row>
    <row r="6" spans="1:6" s="20" customFormat="1" ht="18" customHeight="1">
      <c r="A6" s="211"/>
      <c r="B6" s="201"/>
      <c r="C6" s="201"/>
      <c r="D6" s="203"/>
      <c r="E6" s="206"/>
      <c r="F6" s="209"/>
    </row>
    <row r="7" spans="1:6" s="20" customFormat="1" ht="22.5" customHeight="1">
      <c r="A7" s="211"/>
      <c r="B7" s="201"/>
      <c r="C7" s="201"/>
      <c r="D7" s="204"/>
      <c r="E7" s="207"/>
      <c r="F7" s="210"/>
    </row>
    <row r="8" spans="1:6" s="20" customFormat="1" ht="22.5" customHeight="1">
      <c r="A8" s="195" t="s">
        <v>62</v>
      </c>
      <c r="B8" s="196"/>
      <c r="C8" s="197"/>
      <c r="D8" s="26">
        <v>1</v>
      </c>
      <c r="E8" s="26">
        <v>2</v>
      </c>
      <c r="F8" s="41">
        <v>3</v>
      </c>
    </row>
    <row r="9" spans="1:6" s="45" customFormat="1" ht="22.5" customHeight="1">
      <c r="A9" s="198" t="s">
        <v>50</v>
      </c>
      <c r="B9" s="199"/>
      <c r="C9" s="200"/>
      <c r="D9" s="52">
        <f>SUM(D10:D25)</f>
        <v>4276.660000000001</v>
      </c>
      <c r="E9" s="52">
        <f>SUM(E10:E25)</f>
        <v>2831.66</v>
      </c>
      <c r="F9" s="52">
        <f>SUM(F10:F25)</f>
        <v>1445</v>
      </c>
    </row>
    <row r="10" spans="1:6" s="21" customFormat="1" ht="21.75" customHeight="1">
      <c r="A10" s="167">
        <v>2010301</v>
      </c>
      <c r="B10" s="168"/>
      <c r="C10" s="50" t="s">
        <v>64</v>
      </c>
      <c r="D10" s="53">
        <f aca="true" t="shared" si="0" ref="D10:D25">SUM(E10:F10)</f>
        <v>2004.15</v>
      </c>
      <c r="E10" s="53">
        <v>2004.15</v>
      </c>
      <c r="F10" s="53">
        <v>0</v>
      </c>
    </row>
    <row r="11" spans="1:6" s="21" customFormat="1" ht="21.75" customHeight="1">
      <c r="A11" s="167">
        <v>2010306</v>
      </c>
      <c r="B11" s="168"/>
      <c r="C11" s="50" t="s">
        <v>65</v>
      </c>
      <c r="D11" s="53">
        <f t="shared" si="0"/>
        <v>8.28</v>
      </c>
      <c r="E11" s="53">
        <v>0</v>
      </c>
      <c r="F11" s="53">
        <v>8.28</v>
      </c>
    </row>
    <row r="12" spans="1:6" s="21" customFormat="1" ht="21.75" customHeight="1">
      <c r="A12" s="165">
        <v>2010399</v>
      </c>
      <c r="B12" s="166"/>
      <c r="C12" s="50" t="s">
        <v>66</v>
      </c>
      <c r="D12" s="53">
        <f t="shared" si="0"/>
        <v>1491.8600000000001</v>
      </c>
      <c r="E12" s="53">
        <v>252.11</v>
      </c>
      <c r="F12" s="53">
        <v>1239.75</v>
      </c>
    </row>
    <row r="13" spans="1:6" s="21" customFormat="1" ht="21.75" customHeight="1">
      <c r="A13" s="165">
        <v>2019999</v>
      </c>
      <c r="B13" s="166"/>
      <c r="C13" s="50" t="s">
        <v>69</v>
      </c>
      <c r="D13" s="53">
        <f t="shared" si="0"/>
        <v>5</v>
      </c>
      <c r="E13" s="53">
        <v>0</v>
      </c>
      <c r="F13" s="53">
        <v>5</v>
      </c>
    </row>
    <row r="14" spans="1:6" s="21" customFormat="1" ht="21.75" customHeight="1">
      <c r="A14" s="165">
        <v>2050901</v>
      </c>
      <c r="B14" s="166"/>
      <c r="C14" s="50" t="s">
        <v>70</v>
      </c>
      <c r="D14" s="53">
        <f t="shared" si="0"/>
        <v>6</v>
      </c>
      <c r="E14" s="53">
        <v>0</v>
      </c>
      <c r="F14" s="53">
        <v>6</v>
      </c>
    </row>
    <row r="15" spans="1:6" ht="21.75" customHeight="1">
      <c r="A15" s="165">
        <v>2050999</v>
      </c>
      <c r="B15" s="166"/>
      <c r="C15" s="50" t="s">
        <v>71</v>
      </c>
      <c r="D15" s="53">
        <f t="shared" si="0"/>
        <v>3</v>
      </c>
      <c r="E15" s="53">
        <v>0</v>
      </c>
      <c r="F15" s="53">
        <v>3</v>
      </c>
    </row>
    <row r="16" spans="1:6" ht="21.75" customHeight="1">
      <c r="A16" s="165">
        <v>2060602</v>
      </c>
      <c r="B16" s="166"/>
      <c r="C16" s="50" t="s">
        <v>72</v>
      </c>
      <c r="D16" s="53">
        <f t="shared" si="0"/>
        <v>0.8</v>
      </c>
      <c r="E16" s="53">
        <v>0</v>
      </c>
      <c r="F16" s="53">
        <v>0.8</v>
      </c>
    </row>
    <row r="17" spans="1:6" ht="21.75" customHeight="1">
      <c r="A17" s="165">
        <v>2070108</v>
      </c>
      <c r="B17" s="166"/>
      <c r="C17" s="50" t="s">
        <v>73</v>
      </c>
      <c r="D17" s="53">
        <f t="shared" si="0"/>
        <v>3</v>
      </c>
      <c r="E17" s="53">
        <v>0</v>
      </c>
      <c r="F17" s="53">
        <v>3</v>
      </c>
    </row>
    <row r="18" spans="1:6" ht="21.75" customHeight="1">
      <c r="A18" s="165">
        <v>2070308</v>
      </c>
      <c r="B18" s="166"/>
      <c r="C18" s="50" t="s">
        <v>74</v>
      </c>
      <c r="D18" s="53">
        <f t="shared" si="0"/>
        <v>3</v>
      </c>
      <c r="E18" s="53">
        <v>0</v>
      </c>
      <c r="F18" s="53">
        <v>3</v>
      </c>
    </row>
    <row r="19" spans="1:6" ht="21.75" customHeight="1">
      <c r="A19" s="165">
        <v>2080501</v>
      </c>
      <c r="B19" s="166"/>
      <c r="C19" s="50" t="s">
        <v>75</v>
      </c>
      <c r="D19" s="53">
        <f t="shared" si="0"/>
        <v>496.44</v>
      </c>
      <c r="E19" s="53">
        <v>496.44</v>
      </c>
      <c r="F19" s="53">
        <v>0</v>
      </c>
    </row>
    <row r="20" spans="1:6" ht="21.75" customHeight="1">
      <c r="A20" s="167">
        <v>2080599</v>
      </c>
      <c r="B20" s="168"/>
      <c r="C20" s="50" t="s">
        <v>76</v>
      </c>
      <c r="D20" s="53">
        <f t="shared" si="0"/>
        <v>6.47</v>
      </c>
      <c r="E20" s="53">
        <v>6.47</v>
      </c>
      <c r="F20" s="53">
        <v>0</v>
      </c>
    </row>
    <row r="21" spans="1:6" ht="21.75" customHeight="1">
      <c r="A21" s="167">
        <v>2080801</v>
      </c>
      <c r="B21" s="168"/>
      <c r="C21" s="50" t="s">
        <v>77</v>
      </c>
      <c r="D21" s="53">
        <f t="shared" si="0"/>
        <v>25.92</v>
      </c>
      <c r="E21" s="53">
        <v>0</v>
      </c>
      <c r="F21" s="53">
        <v>25.92</v>
      </c>
    </row>
    <row r="22" spans="1:6" ht="21.75" customHeight="1">
      <c r="A22" s="165">
        <v>2120199</v>
      </c>
      <c r="B22" s="166"/>
      <c r="C22" s="50" t="s">
        <v>78</v>
      </c>
      <c r="D22" s="53">
        <f t="shared" si="0"/>
        <v>20.15</v>
      </c>
      <c r="E22" s="53">
        <v>0</v>
      </c>
      <c r="F22" s="53">
        <v>20.15</v>
      </c>
    </row>
    <row r="23" spans="1:6" ht="21.75" customHeight="1">
      <c r="A23" s="165">
        <v>2150899</v>
      </c>
      <c r="B23" s="166"/>
      <c r="C23" s="50" t="s">
        <v>81</v>
      </c>
      <c r="D23" s="53">
        <f t="shared" si="0"/>
        <v>5</v>
      </c>
      <c r="E23" s="53">
        <v>0</v>
      </c>
      <c r="F23" s="53">
        <v>5</v>
      </c>
    </row>
    <row r="24" spans="1:6" ht="21.75" customHeight="1">
      <c r="A24" s="165">
        <v>2210201</v>
      </c>
      <c r="B24" s="166"/>
      <c r="C24" s="50" t="s">
        <v>82</v>
      </c>
      <c r="D24" s="53">
        <f t="shared" si="0"/>
        <v>67.49</v>
      </c>
      <c r="E24" s="53">
        <v>67.49</v>
      </c>
      <c r="F24" s="53">
        <v>0</v>
      </c>
    </row>
    <row r="25" spans="1:6" ht="21.75" customHeight="1">
      <c r="A25" s="165">
        <v>2299901</v>
      </c>
      <c r="B25" s="166"/>
      <c r="C25" s="50" t="s">
        <v>83</v>
      </c>
      <c r="D25" s="53">
        <f t="shared" si="0"/>
        <v>130.1</v>
      </c>
      <c r="E25" s="53">
        <v>5</v>
      </c>
      <c r="F25" s="53">
        <v>125.1</v>
      </c>
    </row>
    <row r="26" spans="1:6" ht="14.25">
      <c r="A26" s="169" t="s">
        <v>91</v>
      </c>
      <c r="B26" s="169"/>
      <c r="C26" s="169"/>
      <c r="D26" s="169"/>
      <c r="E26" s="169"/>
      <c r="F26" s="169"/>
    </row>
    <row r="27" ht="14.25">
      <c r="A27" s="39"/>
    </row>
    <row r="28" ht="14.25">
      <c r="A28" s="39"/>
    </row>
    <row r="29" ht="14.25">
      <c r="A29" s="39"/>
    </row>
    <row r="30" ht="14.25">
      <c r="A30" s="39"/>
    </row>
  </sheetData>
  <sheetProtection/>
  <mergeCells count="26">
    <mergeCell ref="A26:F26"/>
    <mergeCell ref="C5:C7"/>
    <mergeCell ref="D4:D7"/>
    <mergeCell ref="E4:E7"/>
    <mergeCell ref="F4:F7"/>
    <mergeCell ref="A5:B7"/>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F1"/>
    <mergeCell ref="A4:C4"/>
    <mergeCell ref="A8:C8"/>
    <mergeCell ref="A9:C9"/>
  </mergeCells>
  <printOptions horizontalCentered="1"/>
  <pageMargins left="0.35" right="0.35" top="0.98" bottom="0.79" header="0.51" footer="0.2"/>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15" sqref="D15"/>
    </sheetView>
  </sheetViews>
  <sheetFormatPr defaultColWidth="9.00390625" defaultRowHeight="14.25"/>
  <cols>
    <col min="1" max="2" width="4.625" style="1" customWidth="1"/>
    <col min="3" max="3" width="40.50390625" style="1" customWidth="1"/>
    <col min="4" max="6" width="32.625" style="1" customWidth="1"/>
    <col min="7" max="16384" width="9.00390625" style="1" customWidth="1"/>
  </cols>
  <sheetData>
    <row r="1" spans="1:6" s="18" customFormat="1" ht="30" customHeight="1">
      <c r="A1" s="192" t="s">
        <v>106</v>
      </c>
      <c r="B1" s="192"/>
      <c r="C1" s="192"/>
      <c r="D1" s="192"/>
      <c r="E1" s="192"/>
      <c r="F1" s="192"/>
    </row>
    <row r="2" spans="1:6" s="19" customFormat="1" ht="10.5" customHeight="1">
      <c r="A2" s="22"/>
      <c r="B2" s="22"/>
      <c r="C2" s="22"/>
      <c r="F2" s="40"/>
    </row>
    <row r="3" spans="1:6" s="19" customFormat="1" ht="15" customHeight="1">
      <c r="A3" s="23" t="s">
        <v>1</v>
      </c>
      <c r="B3" s="22"/>
      <c r="C3" s="22"/>
      <c r="D3" s="24"/>
      <c r="E3" s="24"/>
      <c r="F3" s="40" t="s">
        <v>2</v>
      </c>
    </row>
    <row r="4" spans="1:6" s="20" customFormat="1" ht="20.25" customHeight="1">
      <c r="A4" s="193" t="s">
        <v>104</v>
      </c>
      <c r="B4" s="194"/>
      <c r="C4" s="194"/>
      <c r="D4" s="202" t="s">
        <v>42</v>
      </c>
      <c r="E4" s="205" t="s">
        <v>107</v>
      </c>
      <c r="F4" s="208" t="s">
        <v>108</v>
      </c>
    </row>
    <row r="5" spans="1:6" s="20" customFormat="1" ht="24.75" customHeight="1">
      <c r="A5" s="211" t="s">
        <v>60</v>
      </c>
      <c r="B5" s="201"/>
      <c r="C5" s="201" t="s">
        <v>61</v>
      </c>
      <c r="D5" s="203"/>
      <c r="E5" s="206"/>
      <c r="F5" s="209"/>
    </row>
    <row r="6" spans="1:6" s="20" customFormat="1" ht="18" customHeight="1">
      <c r="A6" s="211"/>
      <c r="B6" s="201"/>
      <c r="C6" s="201"/>
      <c r="D6" s="203"/>
      <c r="E6" s="206"/>
      <c r="F6" s="209"/>
    </row>
    <row r="7" spans="1:6" s="20" customFormat="1" ht="22.5" customHeight="1">
      <c r="A7" s="211"/>
      <c r="B7" s="201"/>
      <c r="C7" s="201"/>
      <c r="D7" s="204"/>
      <c r="E7" s="207"/>
      <c r="F7" s="210"/>
    </row>
    <row r="8" spans="1:6" s="20" customFormat="1" ht="22.5" customHeight="1">
      <c r="A8" s="195" t="s">
        <v>62</v>
      </c>
      <c r="B8" s="196"/>
      <c r="C8" s="197"/>
      <c r="D8" s="26">
        <v>1</v>
      </c>
      <c r="E8" s="26">
        <v>2</v>
      </c>
      <c r="F8" s="41">
        <v>3</v>
      </c>
    </row>
    <row r="9" spans="1:6" s="45" customFormat="1" ht="22.5" customHeight="1">
      <c r="A9" s="198" t="s">
        <v>63</v>
      </c>
      <c r="B9" s="199"/>
      <c r="C9" s="200"/>
      <c r="D9" s="49">
        <f>SUM(D10:D15)</f>
        <v>2831.66</v>
      </c>
      <c r="E9" s="49">
        <f>SUM(E10:E15)</f>
        <v>1509.6200000000001</v>
      </c>
      <c r="F9" s="49">
        <f>SUM(F10:F15)</f>
        <v>1322.04</v>
      </c>
    </row>
    <row r="10" spans="1:6" s="21" customFormat="1" ht="30" customHeight="1">
      <c r="A10" s="167">
        <v>2010301</v>
      </c>
      <c r="B10" s="168"/>
      <c r="C10" s="50" t="s">
        <v>64</v>
      </c>
      <c r="D10" s="51">
        <f aca="true" t="shared" si="0" ref="D10:D15">SUM(E10:F10)</f>
        <v>2004.15</v>
      </c>
      <c r="E10" s="51">
        <f>939.19+0.03</f>
        <v>939.22</v>
      </c>
      <c r="F10" s="51">
        <v>1064.93</v>
      </c>
    </row>
    <row r="11" spans="1:6" s="21" customFormat="1" ht="30" customHeight="1">
      <c r="A11" s="165">
        <v>2010399</v>
      </c>
      <c r="B11" s="166"/>
      <c r="C11" s="50" t="s">
        <v>66</v>
      </c>
      <c r="D11" s="51">
        <f t="shared" si="0"/>
        <v>252.11</v>
      </c>
      <c r="E11" s="51">
        <v>0</v>
      </c>
      <c r="F11" s="51">
        <v>252.11</v>
      </c>
    </row>
    <row r="12" spans="1:6" ht="30" customHeight="1">
      <c r="A12" s="165">
        <v>2080501</v>
      </c>
      <c r="B12" s="166"/>
      <c r="C12" s="50" t="s">
        <v>75</v>
      </c>
      <c r="D12" s="51">
        <f t="shared" si="0"/>
        <v>496.44</v>
      </c>
      <c r="E12" s="51">
        <v>496.44</v>
      </c>
      <c r="F12" s="51">
        <v>0</v>
      </c>
    </row>
    <row r="13" spans="1:6" ht="30" customHeight="1">
      <c r="A13" s="167">
        <v>2080599</v>
      </c>
      <c r="B13" s="168"/>
      <c r="C13" s="50" t="s">
        <v>76</v>
      </c>
      <c r="D13" s="51">
        <f t="shared" si="0"/>
        <v>6.47</v>
      </c>
      <c r="E13" s="51">
        <v>6.47</v>
      </c>
      <c r="F13" s="51">
        <v>0</v>
      </c>
    </row>
    <row r="14" spans="1:6" ht="30" customHeight="1">
      <c r="A14" s="165">
        <v>2210201</v>
      </c>
      <c r="B14" s="166"/>
      <c r="C14" s="50" t="s">
        <v>82</v>
      </c>
      <c r="D14" s="51">
        <f t="shared" si="0"/>
        <v>67.49</v>
      </c>
      <c r="E14" s="51">
        <v>67.49</v>
      </c>
      <c r="F14" s="51">
        <v>0</v>
      </c>
    </row>
    <row r="15" spans="1:6" ht="30" customHeight="1">
      <c r="A15" s="165">
        <v>2299901</v>
      </c>
      <c r="B15" s="166"/>
      <c r="C15" s="50" t="s">
        <v>83</v>
      </c>
      <c r="D15" s="51">
        <f t="shared" si="0"/>
        <v>5</v>
      </c>
      <c r="E15" s="51">
        <v>0</v>
      </c>
      <c r="F15" s="51">
        <v>5</v>
      </c>
    </row>
    <row r="16" spans="1:6" ht="14.25">
      <c r="A16" s="212" t="s">
        <v>91</v>
      </c>
      <c r="B16" s="213"/>
      <c r="C16" s="213"/>
      <c r="D16" s="213"/>
      <c r="E16" s="213"/>
      <c r="F16" s="213"/>
    </row>
    <row r="17" ht="14.25">
      <c r="A17" s="39"/>
    </row>
    <row r="18" ht="14.25">
      <c r="A18" s="39"/>
    </row>
    <row r="19" ht="14.25">
      <c r="A19" s="39"/>
    </row>
    <row r="20" ht="14.25">
      <c r="A20" s="39"/>
    </row>
  </sheetData>
  <sheetProtection/>
  <mergeCells count="16">
    <mergeCell ref="A14:B14"/>
    <mergeCell ref="A15:B15"/>
    <mergeCell ref="A16:F16"/>
    <mergeCell ref="C5:C7"/>
    <mergeCell ref="D4:D7"/>
    <mergeCell ref="E4:E7"/>
    <mergeCell ref="F4:F7"/>
    <mergeCell ref="A5:B7"/>
    <mergeCell ref="A10:B10"/>
    <mergeCell ref="A11:B11"/>
    <mergeCell ref="A12:B12"/>
    <mergeCell ref="A13:B13"/>
    <mergeCell ref="A1:F1"/>
    <mergeCell ref="A4:C4"/>
    <mergeCell ref="A8:C8"/>
    <mergeCell ref="A9:C9"/>
  </mergeCells>
  <printOptions horizontalCentered="1"/>
  <pageMargins left="0.35" right="0.35" top="0.79" bottom="0.79" header="0.51" footer="0.2"/>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F56"/>
  <sheetViews>
    <sheetView tabSelected="1" workbookViewId="0" topLeftCell="A1">
      <selection activeCell="A22" sqref="A22:IV22"/>
    </sheetView>
  </sheetViews>
  <sheetFormatPr defaultColWidth="9.00390625" defaultRowHeight="14.25"/>
  <cols>
    <col min="1" max="2" width="4.625" style="1" customWidth="1"/>
    <col min="3" max="3" width="10.375" style="1" customWidth="1"/>
    <col min="4" max="6" width="32.625" style="1" customWidth="1"/>
    <col min="7" max="16384" width="9.00390625" style="1" customWidth="1"/>
  </cols>
  <sheetData>
    <row r="1" spans="1:6" s="18" customFormat="1" ht="30" customHeight="1">
      <c r="A1" s="214" t="s">
        <v>109</v>
      </c>
      <c r="B1" s="214"/>
      <c r="C1" s="214"/>
      <c r="D1" s="214"/>
      <c r="E1" s="214"/>
      <c r="F1" s="214"/>
    </row>
    <row r="2" spans="1:6" s="19" customFormat="1" ht="10.5" customHeight="1">
      <c r="A2" s="22"/>
      <c r="B2" s="22"/>
      <c r="C2" s="22"/>
      <c r="F2" s="40"/>
    </row>
    <row r="3" spans="1:6" s="19" customFormat="1" ht="15" customHeight="1">
      <c r="A3" s="23" t="s">
        <v>1</v>
      </c>
      <c r="B3" s="22"/>
      <c r="C3" s="22"/>
      <c r="D3" s="25"/>
      <c r="E3" s="25"/>
      <c r="F3" s="40" t="s">
        <v>2</v>
      </c>
    </row>
    <row r="4" spans="1:6" s="20" customFormat="1" ht="20.25" customHeight="1">
      <c r="A4" s="201" t="s">
        <v>104</v>
      </c>
      <c r="B4" s="201"/>
      <c r="C4" s="201"/>
      <c r="D4" s="219" t="s">
        <v>42</v>
      </c>
      <c r="E4" s="219" t="s">
        <v>107</v>
      </c>
      <c r="F4" s="219" t="s">
        <v>108</v>
      </c>
    </row>
    <row r="5" spans="1:6" s="20" customFormat="1" ht="24.75" customHeight="1">
      <c r="A5" s="201" t="s">
        <v>61</v>
      </c>
      <c r="B5" s="201"/>
      <c r="C5" s="201"/>
      <c r="D5" s="219"/>
      <c r="E5" s="219"/>
      <c r="F5" s="219"/>
    </row>
    <row r="6" spans="1:6" s="20" customFormat="1" ht="18" customHeight="1">
      <c r="A6" s="201"/>
      <c r="B6" s="201"/>
      <c r="C6" s="201"/>
      <c r="D6" s="219"/>
      <c r="E6" s="219"/>
      <c r="F6" s="219"/>
    </row>
    <row r="7" spans="1:6" s="20" customFormat="1" ht="22.5" customHeight="1">
      <c r="A7" s="201"/>
      <c r="B7" s="201"/>
      <c r="C7" s="201"/>
      <c r="D7" s="219"/>
      <c r="E7" s="219"/>
      <c r="F7" s="219"/>
    </row>
    <row r="8" spans="1:6" s="20" customFormat="1" ht="22.5" customHeight="1">
      <c r="A8" s="201" t="s">
        <v>62</v>
      </c>
      <c r="B8" s="201"/>
      <c r="C8" s="201"/>
      <c r="D8" s="26">
        <v>1</v>
      </c>
      <c r="E8" s="26">
        <v>2</v>
      </c>
      <c r="F8" s="26">
        <v>3</v>
      </c>
    </row>
    <row r="9" spans="1:6" s="45" customFormat="1" ht="22.5" customHeight="1">
      <c r="A9" s="215" t="s">
        <v>50</v>
      </c>
      <c r="B9" s="215"/>
      <c r="C9" s="215"/>
      <c r="D9" s="46">
        <f>D10+D15+D31+D37+D42+D47+D50</f>
        <v>2831.6599999999994</v>
      </c>
      <c r="E9" s="46">
        <f>E10+E31</f>
        <v>1509.62</v>
      </c>
      <c r="F9" s="46">
        <f>F15+F37+F31</f>
        <v>1322.0399999999997</v>
      </c>
    </row>
    <row r="10" spans="1:6" s="21" customFormat="1" ht="22.5" customHeight="1">
      <c r="A10" s="201" t="s">
        <v>110</v>
      </c>
      <c r="B10" s="201"/>
      <c r="C10" s="201"/>
      <c r="D10" s="47">
        <f aca="true" t="shared" si="0" ref="D10:D18">E10+F10</f>
        <v>939.19</v>
      </c>
      <c r="E10" s="47">
        <f>SUM(E11:E14)</f>
        <v>939.19</v>
      </c>
      <c r="F10" s="47">
        <v>0</v>
      </c>
    </row>
    <row r="11" spans="1:6" s="21" customFormat="1" ht="22.5" customHeight="1">
      <c r="A11" s="201" t="s">
        <v>111</v>
      </c>
      <c r="B11" s="201"/>
      <c r="C11" s="201"/>
      <c r="D11" s="47">
        <f t="shared" si="0"/>
        <v>276.31</v>
      </c>
      <c r="E11" s="47">
        <v>276.31</v>
      </c>
      <c r="F11" s="47">
        <v>0</v>
      </c>
    </row>
    <row r="12" spans="1:6" s="21" customFormat="1" ht="22.5" customHeight="1">
      <c r="A12" s="201" t="s">
        <v>112</v>
      </c>
      <c r="B12" s="201"/>
      <c r="C12" s="201"/>
      <c r="D12" s="47">
        <f t="shared" si="0"/>
        <v>366.81</v>
      </c>
      <c r="E12" s="47">
        <v>366.81</v>
      </c>
      <c r="F12" s="47">
        <v>0</v>
      </c>
    </row>
    <row r="13" spans="1:6" s="21" customFormat="1" ht="22.5" customHeight="1">
      <c r="A13" s="216" t="s">
        <v>113</v>
      </c>
      <c r="B13" s="196"/>
      <c r="C13" s="197"/>
      <c r="D13" s="47">
        <f t="shared" si="0"/>
        <v>50.98</v>
      </c>
      <c r="E13" s="47">
        <v>50.98</v>
      </c>
      <c r="F13" s="47">
        <v>0</v>
      </c>
    </row>
    <row r="14" spans="1:6" s="21" customFormat="1" ht="22.5" customHeight="1">
      <c r="A14" s="201" t="s">
        <v>114</v>
      </c>
      <c r="B14" s="201"/>
      <c r="C14" s="201"/>
      <c r="D14" s="47">
        <f t="shared" si="0"/>
        <v>245.09</v>
      </c>
      <c r="E14" s="47">
        <v>245.09</v>
      </c>
      <c r="F14" s="47">
        <v>0</v>
      </c>
    </row>
    <row r="15" spans="1:6" s="21" customFormat="1" ht="22.5" customHeight="1">
      <c r="A15" s="201" t="s">
        <v>115</v>
      </c>
      <c r="B15" s="201"/>
      <c r="C15" s="201"/>
      <c r="D15" s="47">
        <f t="shared" si="0"/>
        <v>1322.0399999999997</v>
      </c>
      <c r="E15" s="47">
        <v>0</v>
      </c>
      <c r="F15" s="47">
        <f>SUM(F16:F30)</f>
        <v>1322.0399999999997</v>
      </c>
    </row>
    <row r="16" spans="1:6" s="21" customFormat="1" ht="22.5" customHeight="1">
      <c r="A16" s="201" t="s">
        <v>116</v>
      </c>
      <c r="B16" s="201"/>
      <c r="C16" s="201"/>
      <c r="D16" s="47">
        <f t="shared" si="0"/>
        <v>163.49</v>
      </c>
      <c r="E16" s="47">
        <v>0</v>
      </c>
      <c r="F16" s="47">
        <v>163.49</v>
      </c>
    </row>
    <row r="17" spans="1:6" s="21" customFormat="1" ht="22.5" customHeight="1">
      <c r="A17" s="201" t="s">
        <v>117</v>
      </c>
      <c r="B17" s="201"/>
      <c r="C17" s="201"/>
      <c r="D17" s="47">
        <f t="shared" si="0"/>
        <v>186.04</v>
      </c>
      <c r="E17" s="47">
        <v>0</v>
      </c>
      <c r="F17" s="47">
        <v>186.04</v>
      </c>
    </row>
    <row r="18" spans="1:6" s="21" customFormat="1" ht="22.5" customHeight="1">
      <c r="A18" s="216" t="s">
        <v>118</v>
      </c>
      <c r="B18" s="196"/>
      <c r="C18" s="197"/>
      <c r="D18" s="47">
        <f t="shared" si="0"/>
        <v>6.07</v>
      </c>
      <c r="E18" s="47">
        <v>0</v>
      </c>
      <c r="F18" s="47">
        <v>6.07</v>
      </c>
    </row>
    <row r="19" spans="1:6" s="21" customFormat="1" ht="22.5" customHeight="1">
      <c r="A19" s="216" t="s">
        <v>119</v>
      </c>
      <c r="B19" s="196"/>
      <c r="C19" s="197"/>
      <c r="D19" s="47">
        <f>E19+F19</f>
        <v>36.26</v>
      </c>
      <c r="E19" s="47">
        <v>0</v>
      </c>
      <c r="F19" s="47">
        <v>36.26</v>
      </c>
    </row>
    <row r="20" spans="1:6" s="21" customFormat="1" ht="22.5" customHeight="1">
      <c r="A20" s="216" t="s">
        <v>120</v>
      </c>
      <c r="B20" s="196"/>
      <c r="C20" s="197"/>
      <c r="D20" s="47">
        <f>E20+F20</f>
        <v>149.21</v>
      </c>
      <c r="E20" s="47">
        <v>0</v>
      </c>
      <c r="F20" s="47">
        <v>149.21</v>
      </c>
    </row>
    <row r="21" spans="1:6" s="21" customFormat="1" ht="22.5" customHeight="1">
      <c r="A21" s="216" t="s">
        <v>121</v>
      </c>
      <c r="B21" s="196"/>
      <c r="C21" s="197"/>
      <c r="D21" s="47">
        <f>E21+F21</f>
        <v>93.89</v>
      </c>
      <c r="E21" s="47">
        <v>0</v>
      </c>
      <c r="F21" s="47">
        <v>93.89</v>
      </c>
    </row>
    <row r="22" spans="1:6" s="21" customFormat="1" ht="22.5" customHeight="1">
      <c r="A22" s="216" t="s">
        <v>122</v>
      </c>
      <c r="B22" s="196"/>
      <c r="C22" s="197"/>
      <c r="D22" s="47">
        <f aca="true" t="shared" si="1" ref="D22:D30">E22+F22</f>
        <v>79.16</v>
      </c>
      <c r="E22" s="47">
        <v>0</v>
      </c>
      <c r="F22" s="47">
        <v>79.16</v>
      </c>
    </row>
    <row r="23" spans="1:6" s="21" customFormat="1" ht="22.5" customHeight="1">
      <c r="A23" s="216" t="s">
        <v>123</v>
      </c>
      <c r="B23" s="196"/>
      <c r="C23" s="197"/>
      <c r="D23" s="47">
        <f t="shared" si="1"/>
        <v>66.01</v>
      </c>
      <c r="E23" s="47">
        <v>0</v>
      </c>
      <c r="F23" s="47">
        <v>66.01</v>
      </c>
    </row>
    <row r="24" spans="1:6" s="21" customFormat="1" ht="22.5" customHeight="1">
      <c r="A24" s="216" t="s">
        <v>124</v>
      </c>
      <c r="B24" s="196"/>
      <c r="C24" s="197"/>
      <c r="D24" s="47">
        <f t="shared" si="1"/>
        <v>40.76</v>
      </c>
      <c r="E24" s="47">
        <v>0</v>
      </c>
      <c r="F24" s="47">
        <v>40.76</v>
      </c>
    </row>
    <row r="25" spans="1:6" s="21" customFormat="1" ht="22.5" customHeight="1">
      <c r="A25" s="216" t="s">
        <v>125</v>
      </c>
      <c r="B25" s="196"/>
      <c r="C25" s="197"/>
      <c r="D25" s="47">
        <f t="shared" si="1"/>
        <v>64.91</v>
      </c>
      <c r="E25" s="47">
        <v>0</v>
      </c>
      <c r="F25" s="47">
        <v>64.91</v>
      </c>
    </row>
    <row r="26" spans="1:6" s="21" customFormat="1" ht="22.5" customHeight="1">
      <c r="A26" s="216" t="s">
        <v>126</v>
      </c>
      <c r="B26" s="196"/>
      <c r="C26" s="197"/>
      <c r="D26" s="47">
        <f t="shared" si="1"/>
        <v>21.81</v>
      </c>
      <c r="E26" s="47">
        <v>0</v>
      </c>
      <c r="F26" s="47">
        <v>21.81</v>
      </c>
    </row>
    <row r="27" spans="1:6" s="21" customFormat="1" ht="22.5" customHeight="1">
      <c r="A27" s="201" t="s">
        <v>127</v>
      </c>
      <c r="B27" s="201"/>
      <c r="C27" s="201"/>
      <c r="D27" s="47">
        <f t="shared" si="1"/>
        <v>32.79</v>
      </c>
      <c r="E27" s="47">
        <v>0</v>
      </c>
      <c r="F27" s="47">
        <v>32.79</v>
      </c>
    </row>
    <row r="28" spans="1:6" s="21" customFormat="1" ht="22.5" customHeight="1">
      <c r="A28" s="216" t="s">
        <v>128</v>
      </c>
      <c r="B28" s="196"/>
      <c r="C28" s="197"/>
      <c r="D28" s="47">
        <f t="shared" si="1"/>
        <v>20</v>
      </c>
      <c r="E28" s="47">
        <v>0</v>
      </c>
      <c r="F28" s="47">
        <v>20</v>
      </c>
    </row>
    <row r="29" spans="1:6" s="21" customFormat="1" ht="22.5" customHeight="1">
      <c r="A29" s="216" t="s">
        <v>129</v>
      </c>
      <c r="B29" s="196"/>
      <c r="C29" s="197"/>
      <c r="D29" s="47">
        <f t="shared" si="1"/>
        <v>211.09</v>
      </c>
      <c r="E29" s="47">
        <v>0</v>
      </c>
      <c r="F29" s="47">
        <v>211.09</v>
      </c>
    </row>
    <row r="30" spans="1:6" s="21" customFormat="1" ht="22.5" customHeight="1">
      <c r="A30" s="201" t="s">
        <v>130</v>
      </c>
      <c r="B30" s="201"/>
      <c r="C30" s="201"/>
      <c r="D30" s="47">
        <f t="shared" si="1"/>
        <v>150.55</v>
      </c>
      <c r="E30" s="47">
        <v>0</v>
      </c>
      <c r="F30" s="47">
        <v>150.55</v>
      </c>
    </row>
    <row r="31" spans="1:6" s="21" customFormat="1" ht="26.25" customHeight="1">
      <c r="A31" s="201" t="s">
        <v>131</v>
      </c>
      <c r="B31" s="201"/>
      <c r="C31" s="201"/>
      <c r="D31" s="47">
        <f>SUM(D32:D36)</f>
        <v>570.43</v>
      </c>
      <c r="E31" s="47">
        <f>SUM(E32:E36)</f>
        <v>570.43</v>
      </c>
      <c r="F31" s="47">
        <v>0</v>
      </c>
    </row>
    <row r="32" spans="1:6" s="21" customFormat="1" ht="22.5" customHeight="1">
      <c r="A32" s="201" t="s">
        <v>132</v>
      </c>
      <c r="B32" s="201"/>
      <c r="C32" s="201"/>
      <c r="D32" s="47">
        <f>E32+F32</f>
        <v>60.16</v>
      </c>
      <c r="E32" s="47">
        <v>60.16</v>
      </c>
      <c r="F32" s="47">
        <v>0</v>
      </c>
    </row>
    <row r="33" spans="1:6" s="21" customFormat="1" ht="22.5" customHeight="1">
      <c r="A33" s="201" t="s">
        <v>133</v>
      </c>
      <c r="B33" s="201"/>
      <c r="C33" s="201"/>
      <c r="D33" s="47">
        <f>E33+F33</f>
        <v>433.5</v>
      </c>
      <c r="E33" s="47">
        <v>433.5</v>
      </c>
      <c r="F33" s="47">
        <v>0</v>
      </c>
    </row>
    <row r="34" spans="1:6" s="21" customFormat="1" ht="22.5" customHeight="1">
      <c r="A34" s="216" t="s">
        <v>134</v>
      </c>
      <c r="B34" s="196"/>
      <c r="C34" s="197"/>
      <c r="D34" s="47">
        <f>E34+F34</f>
        <v>2.78</v>
      </c>
      <c r="E34" s="47">
        <v>2.78</v>
      </c>
      <c r="F34" s="47">
        <v>0</v>
      </c>
    </row>
    <row r="35" spans="1:6" s="21" customFormat="1" ht="22.5" customHeight="1">
      <c r="A35" s="216" t="s">
        <v>135</v>
      </c>
      <c r="B35" s="196"/>
      <c r="C35" s="197"/>
      <c r="D35" s="47">
        <f>E35+F35</f>
        <v>67.52</v>
      </c>
      <c r="E35" s="47">
        <v>67.52</v>
      </c>
      <c r="F35" s="47">
        <v>0</v>
      </c>
    </row>
    <row r="36" spans="1:6" s="21" customFormat="1" ht="31.5" customHeight="1">
      <c r="A36" s="201" t="s">
        <v>136</v>
      </c>
      <c r="B36" s="201"/>
      <c r="C36" s="201"/>
      <c r="D36" s="47">
        <f>E36+F36</f>
        <v>6.47</v>
      </c>
      <c r="E36" s="47">
        <v>6.47</v>
      </c>
      <c r="F36" s="47">
        <v>0</v>
      </c>
    </row>
    <row r="37" spans="1:6" s="21" customFormat="1" ht="31.5" customHeight="1" hidden="1">
      <c r="A37" s="201" t="s">
        <v>137</v>
      </c>
      <c r="B37" s="201"/>
      <c r="C37" s="201"/>
      <c r="D37" s="47"/>
      <c r="E37" s="48"/>
      <c r="F37" s="48"/>
    </row>
    <row r="38" spans="1:6" s="21" customFormat="1" ht="31.5" customHeight="1" hidden="1">
      <c r="A38" s="201" t="s">
        <v>138</v>
      </c>
      <c r="B38" s="201"/>
      <c r="C38" s="201"/>
      <c r="D38" s="47"/>
      <c r="E38" s="48"/>
      <c r="F38" s="48"/>
    </row>
    <row r="39" spans="1:6" s="21" customFormat="1" ht="31.5" customHeight="1" hidden="1">
      <c r="A39" s="201" t="s">
        <v>139</v>
      </c>
      <c r="B39" s="201"/>
      <c r="C39" s="201"/>
      <c r="D39" s="47"/>
      <c r="E39" s="48"/>
      <c r="F39" s="48"/>
    </row>
    <row r="40" spans="1:6" s="21" customFormat="1" ht="31.5" customHeight="1" hidden="1">
      <c r="A40" s="201" t="s">
        <v>140</v>
      </c>
      <c r="B40" s="201"/>
      <c r="C40" s="201"/>
      <c r="D40" s="47"/>
      <c r="E40" s="48"/>
      <c r="F40" s="48"/>
    </row>
    <row r="41" spans="1:6" s="21" customFormat="1" ht="31.5" customHeight="1" hidden="1">
      <c r="A41" s="201" t="s">
        <v>141</v>
      </c>
      <c r="B41" s="201"/>
      <c r="C41" s="201"/>
      <c r="D41" s="47"/>
      <c r="E41" s="48"/>
      <c r="F41" s="48"/>
    </row>
    <row r="42" spans="1:6" s="21" customFormat="1" ht="31.5" customHeight="1" hidden="1">
      <c r="A42" s="201" t="s">
        <v>142</v>
      </c>
      <c r="B42" s="201"/>
      <c r="C42" s="201"/>
      <c r="D42" s="47"/>
      <c r="E42" s="48"/>
      <c r="F42" s="48"/>
    </row>
    <row r="43" spans="1:6" s="21" customFormat="1" ht="31.5" customHeight="1" hidden="1">
      <c r="A43" s="201" t="s">
        <v>143</v>
      </c>
      <c r="B43" s="201"/>
      <c r="C43" s="201"/>
      <c r="D43" s="47"/>
      <c r="E43" s="48"/>
      <c r="F43" s="48"/>
    </row>
    <row r="44" spans="1:6" s="21" customFormat="1" ht="31.5" customHeight="1" hidden="1">
      <c r="A44" s="201" t="s">
        <v>144</v>
      </c>
      <c r="B44" s="201"/>
      <c r="C44" s="201"/>
      <c r="D44" s="47"/>
      <c r="E44" s="48"/>
      <c r="F44" s="48"/>
    </row>
    <row r="45" spans="1:6" s="21" customFormat="1" ht="31.5" customHeight="1" hidden="1">
      <c r="A45" s="201" t="s">
        <v>140</v>
      </c>
      <c r="B45" s="201"/>
      <c r="C45" s="201"/>
      <c r="D45" s="47"/>
      <c r="E45" s="48"/>
      <c r="F45" s="48"/>
    </row>
    <row r="46" spans="1:6" s="21" customFormat="1" ht="31.5" customHeight="1" hidden="1">
      <c r="A46" s="201" t="s">
        <v>145</v>
      </c>
      <c r="B46" s="201"/>
      <c r="C46" s="201"/>
      <c r="D46" s="47"/>
      <c r="E46" s="48"/>
      <c r="F46" s="48"/>
    </row>
    <row r="47" spans="1:6" s="21" customFormat="1" ht="31.5" customHeight="1" hidden="1">
      <c r="A47" s="201" t="s">
        <v>146</v>
      </c>
      <c r="B47" s="201"/>
      <c r="C47" s="201"/>
      <c r="D47" s="47"/>
      <c r="E47" s="48"/>
      <c r="F47" s="48"/>
    </row>
    <row r="48" spans="1:6" s="21" customFormat="1" ht="31.5" customHeight="1" hidden="1">
      <c r="A48" s="201" t="s">
        <v>147</v>
      </c>
      <c r="B48" s="201"/>
      <c r="C48" s="201"/>
      <c r="D48" s="47"/>
      <c r="E48" s="48"/>
      <c r="F48" s="48"/>
    </row>
    <row r="49" spans="1:6" s="21" customFormat="1" ht="31.5" customHeight="1" hidden="1">
      <c r="A49" s="201" t="s">
        <v>148</v>
      </c>
      <c r="B49" s="201"/>
      <c r="C49" s="201"/>
      <c r="D49" s="47"/>
      <c r="E49" s="48"/>
      <c r="F49" s="48"/>
    </row>
    <row r="50" spans="1:6" s="21" customFormat="1" ht="31.5" customHeight="1" hidden="1">
      <c r="A50" s="201" t="s">
        <v>149</v>
      </c>
      <c r="B50" s="201"/>
      <c r="C50" s="201"/>
      <c r="D50" s="47"/>
      <c r="E50" s="48"/>
      <c r="F50" s="48"/>
    </row>
    <row r="51" spans="1:6" s="21" customFormat="1" ht="31.5" customHeight="1" hidden="1">
      <c r="A51" s="201" t="s">
        <v>150</v>
      </c>
      <c r="B51" s="201"/>
      <c r="C51" s="201"/>
      <c r="D51" s="47"/>
      <c r="E51" s="48"/>
      <c r="F51" s="48"/>
    </row>
    <row r="52" spans="1:6" ht="32.25" customHeight="1">
      <c r="A52" s="217" t="s">
        <v>151</v>
      </c>
      <c r="B52" s="218"/>
      <c r="C52" s="218"/>
      <c r="D52" s="218"/>
      <c r="E52" s="218"/>
      <c r="F52" s="218"/>
    </row>
    <row r="53" ht="14.25">
      <c r="A53" s="39"/>
    </row>
    <row r="54" ht="14.25">
      <c r="A54" s="39"/>
    </row>
    <row r="55" ht="14.25">
      <c r="A55" s="39"/>
    </row>
    <row r="56" ht="14.25">
      <c r="A56" s="39"/>
    </row>
  </sheetData>
  <sheetProtection/>
  <mergeCells count="51">
    <mergeCell ref="A50:C50"/>
    <mergeCell ref="A51:C51"/>
    <mergeCell ref="A52:F52"/>
    <mergeCell ref="D4:D7"/>
    <mergeCell ref="E4:E7"/>
    <mergeCell ref="F4:F7"/>
    <mergeCell ref="A5:C7"/>
    <mergeCell ref="A46:C46"/>
    <mergeCell ref="A47:C47"/>
    <mergeCell ref="A48:C48"/>
    <mergeCell ref="A49:C49"/>
    <mergeCell ref="A42:C42"/>
    <mergeCell ref="A43:C43"/>
    <mergeCell ref="A44:C44"/>
    <mergeCell ref="A45:C45"/>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20:C20"/>
    <mergeCell ref="A21:C21"/>
    <mergeCell ref="A18:C18"/>
    <mergeCell ref="A19:C19"/>
    <mergeCell ref="A14:C14"/>
    <mergeCell ref="A15:C15"/>
    <mergeCell ref="A16:C16"/>
    <mergeCell ref="A17:C17"/>
    <mergeCell ref="A10:C10"/>
    <mergeCell ref="A11:C11"/>
    <mergeCell ref="A12:C12"/>
    <mergeCell ref="A13:C13"/>
    <mergeCell ref="A1:F1"/>
    <mergeCell ref="A4:C4"/>
    <mergeCell ref="A8:C8"/>
    <mergeCell ref="A9:C9"/>
  </mergeCells>
  <printOptions horizontalCentered="1"/>
  <pageMargins left="0.35" right="0.35" top="0.79" bottom="0.79" header="0.51" footer="0.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1" sqref="I11"/>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8" customFormat="1" ht="30" customHeight="1">
      <c r="A1" s="192" t="s">
        <v>152</v>
      </c>
      <c r="B1" s="192"/>
      <c r="C1" s="192"/>
      <c r="D1" s="192"/>
      <c r="E1" s="192"/>
      <c r="F1" s="192"/>
      <c r="G1" s="192"/>
      <c r="H1" s="192"/>
      <c r="I1" s="192"/>
    </row>
    <row r="2" spans="1:9" s="19" customFormat="1" ht="10.5" customHeight="1">
      <c r="A2" s="22"/>
      <c r="B2" s="22"/>
      <c r="C2" s="22"/>
      <c r="I2" s="40"/>
    </row>
    <row r="3" spans="1:9" s="19" customFormat="1" ht="15" customHeight="1">
      <c r="A3" s="23" t="s">
        <v>1</v>
      </c>
      <c r="B3" s="22"/>
      <c r="C3" s="22"/>
      <c r="D3" s="24"/>
      <c r="E3" s="24"/>
      <c r="F3" s="24"/>
      <c r="G3" s="24"/>
      <c r="H3" s="25"/>
      <c r="I3" s="40" t="s">
        <v>2</v>
      </c>
    </row>
    <row r="4" spans="1:9" s="20" customFormat="1" ht="20.25" customHeight="1">
      <c r="A4" s="193" t="s">
        <v>104</v>
      </c>
      <c r="B4" s="194"/>
      <c r="C4" s="194"/>
      <c r="D4" s="202" t="s">
        <v>153</v>
      </c>
      <c r="E4" s="205" t="s">
        <v>154</v>
      </c>
      <c r="F4" s="220" t="s">
        <v>155</v>
      </c>
      <c r="G4" s="221"/>
      <c r="H4" s="221"/>
      <c r="I4" s="208" t="s">
        <v>99</v>
      </c>
    </row>
    <row r="5" spans="1:9" s="20" customFormat="1" ht="27" customHeight="1">
      <c r="A5" s="211" t="s">
        <v>60</v>
      </c>
      <c r="B5" s="201"/>
      <c r="C5" s="201" t="s">
        <v>61</v>
      </c>
      <c r="D5" s="203"/>
      <c r="E5" s="206"/>
      <c r="F5" s="206" t="s">
        <v>156</v>
      </c>
      <c r="G5" s="206" t="s">
        <v>105</v>
      </c>
      <c r="H5" s="203" t="s">
        <v>87</v>
      </c>
      <c r="I5" s="209"/>
    </row>
    <row r="6" spans="1:9" s="20" customFormat="1" ht="18" customHeight="1">
      <c r="A6" s="211"/>
      <c r="B6" s="201"/>
      <c r="C6" s="201"/>
      <c r="D6" s="203"/>
      <c r="E6" s="206"/>
      <c r="F6" s="206"/>
      <c r="G6" s="206"/>
      <c r="H6" s="203"/>
      <c r="I6" s="209"/>
    </row>
    <row r="7" spans="1:9" s="20" customFormat="1" ht="22.5" customHeight="1">
      <c r="A7" s="211"/>
      <c r="B7" s="201"/>
      <c r="C7" s="201"/>
      <c r="D7" s="204"/>
      <c r="E7" s="207"/>
      <c r="F7" s="207"/>
      <c r="G7" s="207"/>
      <c r="H7" s="204"/>
      <c r="I7" s="210"/>
    </row>
    <row r="8" spans="1:9" s="20" customFormat="1" ht="22.5" customHeight="1">
      <c r="A8" s="195" t="s">
        <v>62</v>
      </c>
      <c r="B8" s="196"/>
      <c r="C8" s="197"/>
      <c r="D8" s="26">
        <v>1</v>
      </c>
      <c r="E8" s="26">
        <v>2</v>
      </c>
      <c r="F8" s="26">
        <v>3</v>
      </c>
      <c r="G8" s="26">
        <v>4</v>
      </c>
      <c r="H8" s="27">
        <v>5</v>
      </c>
      <c r="I8" s="41">
        <v>6</v>
      </c>
    </row>
    <row r="9" spans="1:9" s="20" customFormat="1" ht="22.5" customHeight="1">
      <c r="A9" s="224" t="s">
        <v>50</v>
      </c>
      <c r="B9" s="225"/>
      <c r="C9" s="226"/>
      <c r="D9" s="28">
        <v>0</v>
      </c>
      <c r="E9" s="28">
        <v>0</v>
      </c>
      <c r="F9" s="28">
        <v>0</v>
      </c>
      <c r="G9" s="28">
        <v>0</v>
      </c>
      <c r="H9" s="29">
        <v>0</v>
      </c>
      <c r="I9" s="42">
        <v>0</v>
      </c>
    </row>
    <row r="10" spans="1:9" s="21" customFormat="1" ht="22.5" customHeight="1">
      <c r="A10" s="211"/>
      <c r="B10" s="201"/>
      <c r="C10" s="30"/>
      <c r="D10" s="31"/>
      <c r="E10" s="31"/>
      <c r="F10" s="31"/>
      <c r="G10" s="32"/>
      <c r="H10" s="33"/>
      <c r="I10" s="43"/>
    </row>
    <row r="11" spans="1:9" s="21" customFormat="1" ht="22.5" customHeight="1">
      <c r="A11" s="211"/>
      <c r="B11" s="201"/>
      <c r="C11" s="34"/>
      <c r="D11" s="31"/>
      <c r="E11" s="31"/>
      <c r="F11" s="31"/>
      <c r="G11" s="31"/>
      <c r="H11" s="35"/>
      <c r="I11" s="43"/>
    </row>
    <row r="12" spans="1:9" s="21" customFormat="1" ht="22.5" customHeight="1">
      <c r="A12" s="211"/>
      <c r="B12" s="201"/>
      <c r="C12" s="30"/>
      <c r="D12" s="31"/>
      <c r="E12" s="31"/>
      <c r="F12" s="31"/>
      <c r="G12" s="31"/>
      <c r="H12" s="35"/>
      <c r="I12" s="43"/>
    </row>
    <row r="13" spans="1:9" s="21" customFormat="1" ht="22.5" customHeight="1">
      <c r="A13" s="211"/>
      <c r="B13" s="201"/>
      <c r="C13" s="34"/>
      <c r="D13" s="31"/>
      <c r="E13" s="31"/>
      <c r="F13" s="31"/>
      <c r="G13" s="31"/>
      <c r="H13" s="35"/>
      <c r="I13" s="43"/>
    </row>
    <row r="14" spans="1:9" s="21" customFormat="1" ht="22.5" customHeight="1">
      <c r="A14" s="211"/>
      <c r="B14" s="201"/>
      <c r="C14" s="34"/>
      <c r="D14" s="31"/>
      <c r="E14" s="31"/>
      <c r="F14" s="31"/>
      <c r="G14" s="31"/>
      <c r="H14" s="35"/>
      <c r="I14" s="43"/>
    </row>
    <row r="15" spans="1:9" s="21" customFormat="1" ht="22.5" customHeight="1">
      <c r="A15" s="222"/>
      <c r="B15" s="223"/>
      <c r="C15" s="36"/>
      <c r="D15" s="37"/>
      <c r="E15" s="37"/>
      <c r="F15" s="37"/>
      <c r="G15" s="37"/>
      <c r="H15" s="38"/>
      <c r="I15" s="44"/>
    </row>
    <row r="16" spans="1:9" ht="32.25" customHeight="1">
      <c r="A16" s="212" t="s">
        <v>157</v>
      </c>
      <c r="B16" s="213"/>
      <c r="C16" s="213"/>
      <c r="D16" s="213"/>
      <c r="E16" s="213"/>
      <c r="F16" s="213"/>
      <c r="G16" s="213"/>
      <c r="H16" s="213"/>
      <c r="I16" s="213"/>
    </row>
    <row r="17" ht="14.25">
      <c r="A17" s="39"/>
    </row>
    <row r="18" ht="14.25">
      <c r="A18" s="39"/>
    </row>
    <row r="19" ht="14.25">
      <c r="A19" s="39"/>
    </row>
    <row r="20" ht="14.25">
      <c r="A20" s="39"/>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98"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workbookViewId="0" topLeftCell="A1">
      <selection activeCell="C17" sqref="C17"/>
    </sheetView>
  </sheetViews>
  <sheetFormatPr defaultColWidth="9.00390625" defaultRowHeight="14.25"/>
  <cols>
    <col min="1" max="1" width="29.25390625" style="1" customWidth="1"/>
    <col min="2" max="2" width="46.25390625" style="1" customWidth="1"/>
    <col min="3" max="11" width="10.125" style="1" customWidth="1"/>
    <col min="12" max="16384" width="9.00390625" style="1" customWidth="1"/>
  </cols>
  <sheetData>
    <row r="1" spans="1:238" ht="25.5">
      <c r="A1" s="227" t="s">
        <v>158</v>
      </c>
      <c r="B1" s="227"/>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row>
    <row r="2" spans="1:238" ht="22.5">
      <c r="A2" s="4"/>
      <c r="B2" s="5"/>
      <c r="C2" s="6"/>
      <c r="D2" s="6"/>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row>
    <row r="3" spans="1:238" ht="14.25">
      <c r="A3" s="7" t="s">
        <v>159</v>
      </c>
      <c r="B3" s="5" t="s">
        <v>160</v>
      </c>
      <c r="C3" s="228"/>
      <c r="D3" s="229"/>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row>
    <row r="4" spans="1:238" ht="27" customHeight="1">
      <c r="A4" s="8" t="s">
        <v>161</v>
      </c>
      <c r="B4" s="9" t="s">
        <v>7</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row>
    <row r="5" spans="1:238" ht="31.5" customHeight="1">
      <c r="A5" s="11" t="s">
        <v>162</v>
      </c>
      <c r="B5" s="12">
        <f>B6+B7+B10</f>
        <v>336.47</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row>
    <row r="6" spans="1:238" ht="46.5" customHeight="1">
      <c r="A6" s="13" t="s">
        <v>163</v>
      </c>
      <c r="B6" s="12">
        <v>24.7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row>
    <row r="7" spans="1:238" ht="48" customHeight="1">
      <c r="A7" s="13" t="s">
        <v>164</v>
      </c>
      <c r="B7" s="12">
        <v>211.09</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row>
    <row r="8" spans="1:238" ht="45.75" customHeight="1">
      <c r="A8" s="13" t="s">
        <v>165</v>
      </c>
      <c r="B8" s="14">
        <v>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row>
    <row r="9" spans="1:238" ht="45" customHeight="1">
      <c r="A9" s="13" t="s">
        <v>166</v>
      </c>
      <c r="B9" s="14">
        <v>211.09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row>
    <row r="10" spans="1:238" ht="47.25" customHeight="1">
      <c r="A10" s="13" t="s">
        <v>167</v>
      </c>
      <c r="B10" s="14">
        <v>100.68</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row>
    <row r="11" spans="1:238" ht="29.25" customHeight="1">
      <c r="A11" s="11" t="s">
        <v>168</v>
      </c>
      <c r="B11" s="14"/>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row>
    <row r="12" spans="1:238" ht="49.5" customHeight="1">
      <c r="A12" s="13" t="s">
        <v>169</v>
      </c>
      <c r="B12" s="14">
        <v>4</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row>
    <row r="13" spans="1:238" ht="53.25" customHeight="1">
      <c r="A13" s="13" t="s">
        <v>170</v>
      </c>
      <c r="B13" s="14">
        <v>5</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row>
    <row r="14" spans="1:238" ht="46.5" customHeight="1">
      <c r="A14" s="13" t="s">
        <v>171</v>
      </c>
      <c r="B14" s="14">
        <v>0</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row>
    <row r="15" spans="1:238" ht="47.25" customHeight="1">
      <c r="A15" s="13" t="s">
        <v>172</v>
      </c>
      <c r="B15" s="14">
        <v>35</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row>
    <row r="16" spans="1:3" ht="48.75" customHeight="1">
      <c r="A16" s="13" t="s">
        <v>173</v>
      </c>
      <c r="B16" s="14">
        <v>550</v>
      </c>
      <c r="C16" s="10"/>
    </row>
    <row r="17" spans="1:3" ht="48.75" customHeight="1">
      <c r="A17" s="13" t="s">
        <v>174</v>
      </c>
      <c r="B17" s="14">
        <v>8500</v>
      </c>
      <c r="C17" s="10"/>
    </row>
    <row r="18" spans="1:3" ht="14.25">
      <c r="A18" s="15" t="s">
        <v>175</v>
      </c>
      <c r="B18" s="15"/>
      <c r="C18" s="16"/>
    </row>
    <row r="19" spans="1:3" ht="15.75" customHeight="1">
      <c r="A19" s="17" t="s">
        <v>176</v>
      </c>
      <c r="B19" s="17"/>
      <c r="C19" s="16"/>
    </row>
    <row r="20" spans="1:3" ht="27.75" customHeight="1">
      <c r="A20" s="230" t="s">
        <v>177</v>
      </c>
      <c r="B20" s="230"/>
      <c r="C20" s="16"/>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yqp</cp:lastModifiedBy>
  <cp:lastPrinted>2016-09-09T09:11:33Z</cp:lastPrinted>
  <dcterms:created xsi:type="dcterms:W3CDTF">2011-12-26T04:36:18Z</dcterms:created>
  <dcterms:modified xsi:type="dcterms:W3CDTF">2016-09-09T09:12:10Z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