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360" firstSheet="6" activeTab="11"/>
  </bookViews>
  <sheets>
    <sheet name="收支总表（批复表）" sheetId="1" r:id="rId1"/>
    <sheet name="收入总表" sheetId="2" r:id="rId2"/>
    <sheet name="支出总表" sheetId="3" r:id="rId3"/>
    <sheet name="专项业务经费（批复表）" sheetId="4" r:id="rId4"/>
    <sheet name="项目表（批复表）" sheetId="5" r:id="rId5"/>
    <sheet name="基本支出表（批复表）" sheetId="6" r:id="rId6"/>
    <sheet name="财政拨款收支总表" sheetId="7" r:id="rId7"/>
    <sheet name="公共预算支出表" sheetId="8" r:id="rId8"/>
    <sheet name="公共预算基本支出表" sheetId="9" r:id="rId9"/>
    <sheet name="基金支出表" sheetId="10" r:id="rId10"/>
    <sheet name="三公支出表" sheetId="11" r:id="rId11"/>
    <sheet name="专项资金" sheetId="12" r:id="rId12"/>
  </sheets>
  <definedNames/>
  <calcPr fullCalcOnLoad="1"/>
</workbook>
</file>

<file path=xl/sharedStrings.xml><?xml version="1.0" encoding="utf-8"?>
<sst xmlns="http://schemas.openxmlformats.org/spreadsheetml/2006/main" count="282" uniqueCount="182">
  <si>
    <t>附件2-1</t>
  </si>
  <si>
    <t>2016年部门预算收支总表</t>
  </si>
  <si>
    <t>单位：万元</t>
  </si>
  <si>
    <t>单位名称</t>
  </si>
  <si>
    <t>收入</t>
  </si>
  <si>
    <t>支出</t>
  </si>
  <si>
    <t>非税收入征收计划</t>
  </si>
  <si>
    <t>合计</t>
  </si>
  <si>
    <t>经费
拨款</t>
  </si>
  <si>
    <t>纳入预算管理的非税收入拨款</t>
  </si>
  <si>
    <t>基金预
算拨款</t>
  </si>
  <si>
    <t>财政专户管理的非税收入拨款</t>
  </si>
  <si>
    <t>上级补助收入</t>
  </si>
  <si>
    <t>附属单位上缴收入</t>
  </si>
  <si>
    <t>基本支出</t>
  </si>
  <si>
    <t>项目
支出</t>
  </si>
  <si>
    <t>小计</t>
  </si>
  <si>
    <t>工资福
利支出</t>
  </si>
  <si>
    <t>一般商品
服务支出</t>
  </si>
  <si>
    <t>对个人和
家庭补助</t>
  </si>
  <si>
    <t>市政府办</t>
  </si>
  <si>
    <t>按批复文件填列</t>
  </si>
  <si>
    <t>附件2-2</t>
  </si>
  <si>
    <t>2016年部门预算收入总表</t>
  </si>
  <si>
    <t>单位名称 ：市政府办</t>
  </si>
  <si>
    <t>科目编码</t>
  </si>
  <si>
    <t>科目名称</t>
  </si>
  <si>
    <t>财政专户管理的
非税收入拨款</t>
  </si>
  <si>
    <t>上级补助
收入</t>
  </si>
  <si>
    <t>附属单位
上缴收入</t>
  </si>
  <si>
    <t>2010301</t>
  </si>
  <si>
    <t>行政运行</t>
  </si>
  <si>
    <t>2080501</t>
  </si>
  <si>
    <t>归口管理的行政单位离退休</t>
  </si>
  <si>
    <t>2210201</t>
  </si>
  <si>
    <t>住房公积金</t>
  </si>
  <si>
    <t>按功能科目填列</t>
  </si>
  <si>
    <t>附件2-3</t>
  </si>
  <si>
    <t>2016年部门预算支出总表</t>
  </si>
  <si>
    <t>附件2-4</t>
  </si>
  <si>
    <t>2016年部门预算专项业务经费支出明细表</t>
  </si>
  <si>
    <t>单位名称：市政府办</t>
  </si>
  <si>
    <t>项目名称</t>
  </si>
  <si>
    <t>资金来源</t>
  </si>
  <si>
    <t>具体内容</t>
  </si>
  <si>
    <t>备注</t>
  </si>
  <si>
    <t>业务经费</t>
  </si>
  <si>
    <t>按批复填列</t>
  </si>
  <si>
    <t>附件2-5</t>
  </si>
  <si>
    <t>2016年部门预算项目支出明细表</t>
  </si>
  <si>
    <t>合 计</t>
  </si>
  <si>
    <t>市级领导专项工作经费</t>
  </si>
  <si>
    <t>11人</t>
  </si>
  <si>
    <t>老干活动经费</t>
  </si>
  <si>
    <t>门球比赛、棋牌、诗书画活动，钓鱼活动，老年节活动、老干会议、老干慰问等</t>
  </si>
  <si>
    <t>水电气补助</t>
  </si>
  <si>
    <t>水、电、燃气</t>
  </si>
  <si>
    <t>专项会议经费</t>
  </si>
  <si>
    <t>1.大型会议经费</t>
  </si>
  <si>
    <t>2.常务会议费</t>
  </si>
  <si>
    <t>12次</t>
  </si>
  <si>
    <t>政府专项事务经费</t>
  </si>
  <si>
    <t>1.经研中心院士专家联络经费</t>
  </si>
  <si>
    <t>院士专家联络</t>
  </si>
  <si>
    <t>2.经研中心刊物编制经费</t>
  </si>
  <si>
    <t>每日讯息编辑印刷</t>
  </si>
  <si>
    <t>3.调研工作经费</t>
  </si>
  <si>
    <t>4.《常德市人民政府公报》办刊经费</t>
  </si>
  <si>
    <t>12期</t>
  </si>
  <si>
    <t>5.市长热线经费</t>
  </si>
  <si>
    <t>含求助中心</t>
  </si>
  <si>
    <t>6.政务公开经费</t>
  </si>
  <si>
    <t>7.应急经费</t>
  </si>
  <si>
    <t>8.新闻发言人经费</t>
  </si>
  <si>
    <t>9.政府信息工作</t>
  </si>
  <si>
    <t>政务要情印刷、会议及培训、全市信息工作奖励</t>
  </si>
  <si>
    <t>10.社会求助服务中心水电费</t>
  </si>
  <si>
    <t>11.优化发展环境</t>
  </si>
  <si>
    <t>12.公共资源交易管理</t>
  </si>
  <si>
    <t>13.提案办理网络平台维护</t>
  </si>
  <si>
    <t>14.金融生态市创建（含打击非法集资）</t>
  </si>
  <si>
    <t>15.城市管理课题调研</t>
  </si>
  <si>
    <t>城市工作统筹课题、项目管理课题、小城镇建设课题调研</t>
  </si>
  <si>
    <t>16.宗教团体维稳经费</t>
  </si>
  <si>
    <t>民族宗教突发事件处置维稳</t>
  </si>
  <si>
    <t>17.城市研究会会费</t>
  </si>
  <si>
    <t>18.农村金融改革</t>
  </si>
  <si>
    <t>农商行改革</t>
  </si>
  <si>
    <t>宗教特费</t>
  </si>
  <si>
    <t>民族事业及经济发展资金</t>
  </si>
  <si>
    <t>民族地区经济发展项目扶持、援助新疆等</t>
  </si>
  <si>
    <t>修志经费</t>
  </si>
  <si>
    <t>民族宗教志修订</t>
  </si>
  <si>
    <t>附件2-6</t>
  </si>
  <si>
    <t>2016年部门预算基本支出明细表</t>
  </si>
  <si>
    <t>单位</t>
  </si>
  <si>
    <t>附件2-7</t>
  </si>
  <si>
    <t>2016年财政拨款收支预算总表</t>
  </si>
  <si>
    <t>收      入</t>
  </si>
  <si>
    <t>支      出</t>
  </si>
  <si>
    <t>项    目</t>
  </si>
  <si>
    <t>预算数</t>
  </si>
  <si>
    <t>一般公共预算拨款</t>
  </si>
  <si>
    <t>政府性基金拨款</t>
  </si>
  <si>
    <t>一、一般公共预算收入拨款</t>
  </si>
  <si>
    <t>一、一般公共服务支出</t>
  </si>
  <si>
    <t xml:space="preserve">    经费拨款（补助）</t>
  </si>
  <si>
    <r>
      <t xml:space="preserve">    </t>
    </r>
    <r>
      <rPr>
        <sz val="11"/>
        <rFont val="宋体"/>
        <family val="0"/>
      </rPr>
      <t>纳入一般公共预算管理的非税收入拨款</t>
    </r>
  </si>
  <si>
    <t>二、社会保障和就业支出</t>
  </si>
  <si>
    <t>二、政府性基金拨款</t>
  </si>
  <si>
    <t>三、住房保障支出</t>
  </si>
  <si>
    <t>本年收入合计</t>
  </si>
  <si>
    <t>本年支出合计</t>
  </si>
  <si>
    <t>附件2-8</t>
  </si>
  <si>
    <t>2016年一般公共预算拨款支出预算表</t>
  </si>
  <si>
    <t>项目支出</t>
  </si>
  <si>
    <t>说明：本表的公开内容为列市级支出的当年一般公共预算拨款安排情况（包括经费拨款和纳入一般公共预算管理的非税收入拨款）；按功能科目填列</t>
  </si>
  <si>
    <t>附件2-9</t>
  </si>
  <si>
    <t>2016年一般公共预算基本支出预算表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</si>
  <si>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</si>
  <si>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</si>
  <si>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</si>
  <si>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</si>
  <si>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</si>
  <si>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</si>
  <si>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</si>
  <si>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</si>
  <si>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奖金</t>
  </si>
  <si>
    <t>30104</t>
  </si>
  <si>
    <t>社会保障缴费</t>
  </si>
  <si>
    <t>30107</t>
  </si>
  <si>
    <t>绩效工资</t>
  </si>
  <si>
    <t>30199</t>
  </si>
  <si>
    <t>其他工资福利支出</t>
  </si>
  <si>
    <t>302</t>
  </si>
  <si>
    <t>商品和服务支出</t>
  </si>
  <si>
    <t>办公费</t>
  </si>
  <si>
    <t>印刷费</t>
  </si>
  <si>
    <t>邮电费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</si>
  <si>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</si>
  <si>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</si>
  <si>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</si>
  <si>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</si>
  <si>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</si>
  <si>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</si>
  <si>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</si>
  <si>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</si>
  <si>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</si>
  <si>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</si>
  <si>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</si>
  <si>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公务车运行维护费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</si>
  <si>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</si>
  <si>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</si>
  <si>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</si>
  <si>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</si>
  <si>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</si>
  <si>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</si>
  <si>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</si>
  <si>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抚恤金</t>
  </si>
  <si>
    <t>生活补助</t>
  </si>
  <si>
    <t>其他对个人和家庭的补助支出</t>
  </si>
  <si>
    <t xml:space="preserve">    说明：本表的公开内容为列市级支出的当年一般公共预算拨款安排情况（包括经费拨款和纳入一般公共预算管理的非税收入拨款）。参照支出经济分类科目填列（查科目书）</t>
  </si>
  <si>
    <t>附件2-10</t>
  </si>
  <si>
    <t>2016年基金预算拨款支出预算表</t>
  </si>
  <si>
    <t>0</t>
  </si>
  <si>
    <t>说明：本表的公开内容为列市级支出的当年基金预算拨款安排情况。行政政法科对口单位无，不需填列</t>
  </si>
  <si>
    <t>附件2-11</t>
  </si>
  <si>
    <t>2016年“三公”经费预算公开表</t>
  </si>
  <si>
    <t>三公经费预算数（一般公共预算拨款）</t>
  </si>
  <si>
    <t>公务用车购置及运行费</t>
  </si>
  <si>
    <t>其中：</t>
  </si>
  <si>
    <t>公务用车购置费</t>
  </si>
  <si>
    <t>公务用车运行维护费</t>
  </si>
  <si>
    <t xml:space="preserve">    说明：本表口径为当年一般公共预算拨款安排的“三公”经费支出（含基本支出和项目支出）；一般公共预算拨款包括经费拨款和纳入预算管理的非税收入拨款。 </t>
  </si>
  <si>
    <t>附件2-12</t>
  </si>
  <si>
    <t>2016年重大专项资金细化情况表</t>
  </si>
  <si>
    <t>金 额</t>
  </si>
  <si>
    <t>说  明</t>
  </si>
  <si>
    <t>合    计</t>
  </si>
  <si>
    <t>一</t>
  </si>
  <si>
    <t>民族事业及经济发展</t>
  </si>
  <si>
    <t>用于全市少数民族地区和少数民族发展方面，每个地方2-10万元，共计97万元；对口支援新疆鄯县3万元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</si>
</sst>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  <numFmt numFmtId="181" formatCode=";;"/>
    <numFmt numFmtId="182" formatCode="0_);[Red]\(0\)"/>
    <numFmt numFmtId="183" formatCode="0.00_ "/>
    <numFmt numFmtId="184" formatCode="0_ "/>
  </numFmts>
  <fonts count="43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2"/>
      <name val="方正大标宋简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方正大标宋简体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方正大标宋简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24"/>
      <name val="方正大标宋简体"/>
      <family val="0"/>
    </font>
    <font>
      <sz val="24"/>
      <name val="黑体"/>
      <family val="3"/>
    </font>
    <font>
      <b/>
      <sz val="10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3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5" fillId="0" borderId="3" applyNumberFormat="0" applyFill="0" applyAlignment="0" applyProtection="0"/>
    <xf numFmtId="0" fontId="31" fillId="7" borderId="0" applyNumberFormat="0" applyBorder="0" applyAlignment="0" applyProtection="0"/>
    <xf numFmtId="0" fontId="28" fillId="0" borderId="4" applyNumberFormat="0" applyFill="0" applyAlignment="0" applyProtection="0"/>
    <xf numFmtId="0" fontId="31" fillId="3" borderId="0" applyNumberFormat="0" applyBorder="0" applyAlignment="0" applyProtection="0"/>
    <xf numFmtId="0" fontId="32" fillId="2" borderId="5" applyNumberFormat="0" applyAlignment="0" applyProtection="0"/>
    <xf numFmtId="0" fontId="41" fillId="0" borderId="0">
      <alignment/>
      <protection/>
    </xf>
    <xf numFmtId="0" fontId="42" fillId="2" borderId="1" applyNumberFormat="0" applyAlignment="0" applyProtection="0"/>
    <xf numFmtId="0" fontId="24" fillId="8" borderId="6" applyNumberFormat="0" applyAlignment="0" applyProtection="0"/>
    <xf numFmtId="0" fontId="23" fillId="9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7" applyNumberFormat="0" applyFill="0" applyAlignment="0" applyProtection="0"/>
    <xf numFmtId="0" fontId="34" fillId="0" borderId="8" applyNumberFormat="0" applyFill="0" applyAlignment="0" applyProtection="0"/>
    <xf numFmtId="0" fontId="39" fillId="9" borderId="0" applyNumberFormat="0" applyBorder="0" applyAlignment="0" applyProtection="0"/>
    <xf numFmtId="0" fontId="37" fillId="11" borderId="0" applyNumberFormat="0" applyBorder="0" applyAlignment="0" applyProtection="0"/>
    <xf numFmtId="0" fontId="23" fillId="12" borderId="0" applyNumberFormat="0" applyBorder="0" applyAlignment="0" applyProtection="0"/>
    <xf numFmtId="0" fontId="3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31" fillId="8" borderId="0" applyNumberFormat="0" applyBorder="0" applyAlignment="0" applyProtection="0"/>
    <xf numFmtId="0" fontId="41" fillId="0" borderId="0">
      <alignment/>
      <protection/>
    </xf>
    <xf numFmtId="0" fontId="31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31" fillId="16" borderId="0" applyNumberFormat="0" applyBorder="0" applyAlignment="0" applyProtection="0"/>
    <xf numFmtId="0" fontId="23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3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</cellStyleXfs>
  <cellXfs count="19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39" applyFont="1">
      <alignment/>
      <protection/>
    </xf>
    <xf numFmtId="0" fontId="9" fillId="0" borderId="0" xfId="39" applyFont="1">
      <alignment/>
      <protection/>
    </xf>
    <xf numFmtId="0" fontId="2" fillId="0" borderId="0" xfId="39" applyFont="1" applyAlignment="1">
      <alignment vertical="center"/>
      <protection/>
    </xf>
    <xf numFmtId="0" fontId="3" fillId="0" borderId="0" xfId="39" applyNumberFormat="1" applyFont="1" applyFill="1" applyAlignment="1" applyProtection="1">
      <alignment horizontal="center" vertical="center"/>
      <protection/>
    </xf>
    <xf numFmtId="0" fontId="10" fillId="0" borderId="0" xfId="39" applyFont="1" applyAlignment="1">
      <alignment horizontal="center" vertical="center" wrapText="1"/>
      <protection/>
    </xf>
    <xf numFmtId="0" fontId="11" fillId="0" borderId="0" xfId="39" applyFont="1" applyAlignment="1">
      <alignment horizontal="center" vertical="center" wrapText="1"/>
      <protection/>
    </xf>
    <xf numFmtId="0" fontId="0" fillId="0" borderId="0" xfId="39" applyNumberFormat="1" applyFont="1" applyFill="1" applyAlignment="1" applyProtection="1">
      <alignment horizontal="right" wrapText="1"/>
      <protection/>
    </xf>
    <xf numFmtId="0" fontId="8" fillId="0" borderId="0" xfId="39" applyNumberFormat="1" applyFont="1" applyFill="1" applyAlignment="1" applyProtection="1">
      <alignment horizontal="right" wrapText="1"/>
      <protection/>
    </xf>
    <xf numFmtId="0" fontId="0" fillId="2" borderId="9" xfId="39" applyNumberFormat="1" applyFont="1" applyFill="1" applyBorder="1" applyAlignment="1" applyProtection="1">
      <alignment horizontal="center" vertical="center" wrapText="1"/>
      <protection/>
    </xf>
    <xf numFmtId="0" fontId="0" fillId="2" borderId="10" xfId="39" applyNumberFormat="1" applyFont="1" applyFill="1" applyBorder="1" applyAlignment="1" applyProtection="1">
      <alignment horizontal="centerContinuous" vertical="center"/>
      <protection/>
    </xf>
    <xf numFmtId="0" fontId="8" fillId="2" borderId="10" xfId="39" applyNumberFormat="1" applyFont="1" applyFill="1" applyBorder="1" applyAlignment="1" applyProtection="1">
      <alignment horizontal="centerContinuous" vertical="center"/>
      <protection/>
    </xf>
    <xf numFmtId="0" fontId="8" fillId="2" borderId="11" xfId="39" applyNumberFormat="1" applyFont="1" applyFill="1" applyBorder="1" applyAlignment="1" applyProtection="1">
      <alignment horizontal="centerContinuous" vertical="center"/>
      <protection/>
    </xf>
    <xf numFmtId="0" fontId="8" fillId="0" borderId="0" xfId="39" applyFont="1" applyAlignment="1">
      <alignment horizontal="center" vertical="center" wrapText="1"/>
      <protection/>
    </xf>
    <xf numFmtId="0" fontId="0" fillId="2" borderId="12" xfId="39" applyNumberFormat="1" applyFont="1" applyFill="1" applyBorder="1" applyAlignment="1" applyProtection="1">
      <alignment horizontal="center" vertical="center" wrapText="1"/>
      <protection/>
    </xf>
    <xf numFmtId="0" fontId="0" fillId="2" borderId="13" xfId="39" applyNumberFormat="1" applyFont="1" applyFill="1" applyBorder="1" applyAlignment="1" applyProtection="1">
      <alignment horizontal="center" vertical="center"/>
      <protection/>
    </xf>
    <xf numFmtId="0" fontId="0" fillId="2" borderId="11" xfId="39" applyNumberFormat="1" applyFont="1" applyFill="1" applyBorder="1" applyAlignment="1" applyProtection="1">
      <alignment horizontal="center" vertical="center"/>
      <protection/>
    </xf>
    <xf numFmtId="0" fontId="8" fillId="2" borderId="12" xfId="39" applyNumberFormat="1" applyFont="1" applyFill="1" applyBorder="1" applyAlignment="1" applyProtection="1">
      <alignment horizontal="center" vertical="center" wrapText="1"/>
      <protection/>
    </xf>
    <xf numFmtId="0" fontId="0" fillId="2" borderId="14" xfId="39" applyNumberFormat="1" applyFont="1" applyFill="1" applyBorder="1" applyAlignment="1" applyProtection="1">
      <alignment horizontal="center" vertical="center" wrapText="1"/>
      <protection/>
    </xf>
    <xf numFmtId="49" fontId="0" fillId="0" borderId="9" xfId="39" applyNumberFormat="1" applyFont="1" applyFill="1" applyBorder="1" applyAlignment="1" applyProtection="1">
      <alignment horizontal="center" vertical="center" wrapText="1"/>
      <protection/>
    </xf>
    <xf numFmtId="4" fontId="12" fillId="0" borderId="11" xfId="39" applyNumberFormat="1" applyFont="1" applyFill="1" applyBorder="1" applyAlignment="1" applyProtection="1">
      <alignment horizontal="center" vertical="center" wrapText="1"/>
      <protection/>
    </xf>
    <xf numFmtId="4" fontId="13" fillId="0" borderId="10" xfId="39" applyNumberFormat="1" applyFont="1" applyFill="1" applyBorder="1" applyAlignment="1" applyProtection="1">
      <alignment horizontal="center" vertical="center" wrapText="1"/>
      <protection/>
    </xf>
    <xf numFmtId="4" fontId="13" fillId="0" borderId="9" xfId="39" applyNumberFormat="1" applyFont="1" applyFill="1" applyBorder="1" applyAlignment="1" applyProtection="1">
      <alignment horizontal="center" vertical="center" wrapText="1"/>
      <protection/>
    </xf>
    <xf numFmtId="4" fontId="13" fillId="0" borderId="11" xfId="39" applyNumberFormat="1" applyFont="1" applyFill="1" applyBorder="1" applyAlignment="1" applyProtection="1">
      <alignment horizontal="center" vertical="center" wrapText="1"/>
      <protection/>
    </xf>
    <xf numFmtId="0" fontId="10" fillId="0" borderId="0" xfId="39" applyFont="1" applyFill="1" applyAlignment="1">
      <alignment horizontal="center" vertical="center" wrapText="1"/>
      <protection/>
    </xf>
    <xf numFmtId="49" fontId="10" fillId="0" borderId="9" xfId="39" applyNumberFormat="1" applyFont="1" applyFill="1" applyBorder="1" applyAlignment="1" applyProtection="1">
      <alignment horizontal="left" vertical="center" wrapText="1"/>
      <protection/>
    </xf>
    <xf numFmtId="4" fontId="10" fillId="0" borderId="11" xfId="39" applyNumberFormat="1" applyFont="1" applyFill="1" applyBorder="1" applyAlignment="1" applyProtection="1">
      <alignment horizontal="right" vertical="center" wrapText="1"/>
      <protection/>
    </xf>
    <xf numFmtId="4" fontId="10" fillId="0" borderId="10" xfId="39" applyNumberFormat="1" applyFont="1" applyFill="1" applyBorder="1" applyAlignment="1" applyProtection="1">
      <alignment horizontal="right" vertical="center" wrapText="1"/>
      <protection/>
    </xf>
    <xf numFmtId="4" fontId="10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15" xfId="39" applyFont="1" applyBorder="1" applyAlignment="1">
      <alignment horizontal="left" vertical="center" wrapText="1"/>
      <protection/>
    </xf>
    <xf numFmtId="0" fontId="10" fillId="0" borderId="0" xfId="39" applyFont="1" applyBorder="1" applyAlignment="1">
      <alignment horizontal="left"/>
      <protection/>
    </xf>
    <xf numFmtId="0" fontId="10" fillId="0" borderId="0" xfId="39" applyFont="1">
      <alignment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66" applyFont="1" applyAlignment="1">
      <alignment vertical="center"/>
      <protection/>
    </xf>
    <xf numFmtId="0" fontId="16" fillId="0" borderId="0" xfId="0" applyNumberFormat="1" applyFont="1" applyFill="1" applyAlignment="1" applyProtection="1">
      <alignment horizontal="right" vertical="center" wrapText="1"/>
      <protection/>
    </xf>
    <xf numFmtId="0" fontId="16" fillId="2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9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13" fillId="0" borderId="13" xfId="0" applyNumberFormat="1" applyFont="1" applyFill="1" applyBorder="1" applyAlignment="1" applyProtection="1">
      <alignment horizontal="center" vertical="center" wrapText="1"/>
      <protection/>
    </xf>
    <xf numFmtId="4" fontId="13" fillId="0" borderId="9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180" fontId="16" fillId="2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13" fillId="0" borderId="9" xfId="0" applyNumberFormat="1" applyFont="1" applyFill="1" applyBorder="1" applyAlignment="1" applyProtection="1">
      <alignment horizontal="center" vertical="center" wrapText="1"/>
      <protection/>
    </xf>
    <xf numFmtId="180" fontId="12" fillId="0" borderId="9" xfId="0" applyNumberFormat="1" applyFont="1" applyFill="1" applyBorder="1" applyAlignment="1" applyProtection="1">
      <alignment horizontal="right" vertical="center" wrapText="1"/>
      <protection/>
    </xf>
    <xf numFmtId="180" fontId="12" fillId="0" borderId="9" xfId="0" applyNumberFormat="1" applyFont="1" applyFill="1" applyBorder="1" applyAlignment="1" applyProtection="1">
      <alignment horizontal="center" vertical="center" wrapText="1"/>
      <protection/>
    </xf>
    <xf numFmtId="182" fontId="2" fillId="0" borderId="9" xfId="0" applyNumberFormat="1" applyFont="1" applyFill="1" applyBorder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6" fillId="2" borderId="16" xfId="0" applyNumberFormat="1" applyFont="1" applyFill="1" applyBorder="1" applyAlignment="1" applyProtection="1">
      <alignment horizontal="center" vertical="center" wrapText="1"/>
      <protection/>
    </xf>
    <xf numFmtId="4" fontId="12" fillId="0" borderId="13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66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66" applyFont="1" applyAlignment="1">
      <alignment horizontal="right" vertical="center"/>
      <protection/>
    </xf>
    <xf numFmtId="0" fontId="2" fillId="0" borderId="0" xfId="66" applyFont="1" applyAlignment="1">
      <alignment horizontal="right"/>
      <protection/>
    </xf>
    <xf numFmtId="0" fontId="2" fillId="0" borderId="9" xfId="66" applyFont="1" applyBorder="1" applyAlignment="1">
      <alignment horizontal="center" vertical="center"/>
      <protection/>
    </xf>
    <xf numFmtId="0" fontId="2" fillId="0" borderId="9" xfId="66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183" fontId="2" fillId="0" borderId="9" xfId="66" applyNumberFormat="1" applyFont="1" applyBorder="1" applyAlignment="1">
      <alignment horizontal="right" vertical="center"/>
      <protection/>
    </xf>
    <xf numFmtId="184" fontId="2" fillId="0" borderId="9" xfId="0" applyNumberFormat="1" applyFont="1" applyFill="1" applyBorder="1" applyAlignment="1" applyProtection="1">
      <alignment vertical="center"/>
      <protection locked="0"/>
    </xf>
    <xf numFmtId="18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66" applyFont="1" applyBorder="1" applyAlignment="1">
      <alignment horizontal="right" vertical="center"/>
      <protection/>
    </xf>
    <xf numFmtId="0" fontId="2" fillId="0" borderId="9" xfId="56" applyFont="1" applyFill="1" applyBorder="1" applyAlignment="1">
      <alignment horizontal="left" vertical="center" wrapText="1"/>
      <protection/>
    </xf>
    <xf numFmtId="183" fontId="2" fillId="0" borderId="9" xfId="66" applyNumberFormat="1" applyFont="1" applyBorder="1" applyAlignment="1">
      <alignment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66" applyFont="1" applyBorder="1" applyAlignment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56" applyFont="1" applyBorder="1" applyAlignment="1">
      <alignment horizontal="left" vertical="center" wrapText="1"/>
      <protection/>
    </xf>
    <xf numFmtId="0" fontId="2" fillId="0" borderId="13" xfId="53" applyNumberFormat="1" applyFont="1" applyFill="1" applyBorder="1" applyAlignment="1" applyProtection="1">
      <alignment vertical="center"/>
      <protection/>
    </xf>
    <xf numFmtId="184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9" xfId="66" applyFont="1" applyBorder="1" applyAlignment="1">
      <alignment horizontal="center" vertical="center"/>
      <protection/>
    </xf>
    <xf numFmtId="0" fontId="16" fillId="0" borderId="9" xfId="66" applyFont="1" applyBorder="1" applyAlignment="1">
      <alignment horizontal="right" vertical="center"/>
      <protection/>
    </xf>
    <xf numFmtId="0" fontId="16" fillId="0" borderId="13" xfId="66" applyFont="1" applyBorder="1" applyAlignment="1">
      <alignment horizontal="center" vertical="center"/>
      <protection/>
    </xf>
    <xf numFmtId="180" fontId="16" fillId="0" borderId="13" xfId="66" applyNumberFormat="1" applyFont="1" applyBorder="1" applyAlignment="1">
      <alignment horizontal="center" vertical="center"/>
      <protection/>
    </xf>
    <xf numFmtId="0" fontId="2" fillId="0" borderId="15" xfId="66" applyFont="1" applyBorder="1" applyAlignment="1">
      <alignment horizontal="left" vertical="center"/>
      <protection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0" fillId="0" borderId="9" xfId="67" applyNumberFormat="1" applyFont="1" applyFill="1" applyBorder="1" applyAlignment="1" applyProtection="1">
      <alignment horizontal="center" vertical="center" wrapText="1"/>
      <protection/>
    </xf>
    <xf numFmtId="0" fontId="16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vertical="center"/>
      <protection locked="0"/>
    </xf>
    <xf numFmtId="2" fontId="2" fillId="0" borderId="9" xfId="0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49" fontId="4" fillId="0" borderId="9" xfId="67" applyNumberFormat="1" applyFont="1" applyFill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 locked="0"/>
    </xf>
    <xf numFmtId="49" fontId="18" fillId="0" borderId="17" xfId="67" applyNumberFormat="1" applyFont="1" applyFill="1" applyBorder="1" applyAlignment="1" applyProtection="1">
      <alignment vertical="center" wrapText="1"/>
      <protection/>
    </xf>
    <xf numFmtId="43" fontId="18" fillId="0" borderId="9" xfId="0" applyNumberFormat="1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7" xfId="0" applyFont="1" applyBorder="1" applyAlignment="1" applyProtection="1">
      <alignment vertical="center"/>
      <protection locked="0"/>
    </xf>
    <xf numFmtId="43" fontId="18" fillId="0" borderId="9" xfId="0" applyNumberFormat="1" applyFont="1" applyBorder="1" applyAlignment="1" applyProtection="1">
      <alignment vertical="center"/>
      <protection locked="0"/>
    </xf>
    <xf numFmtId="2" fontId="4" fillId="0" borderId="9" xfId="0" applyNumberFormat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43" fontId="4" fillId="0" borderId="9" xfId="0" applyNumberFormat="1" applyFont="1" applyBorder="1" applyAlignment="1">
      <alignment vertical="center" wrapText="1"/>
    </xf>
    <xf numFmtId="43" fontId="4" fillId="0" borderId="9" xfId="0" applyNumberFormat="1" applyFont="1" applyBorder="1" applyAlignment="1" applyProtection="1">
      <alignment vertical="center"/>
      <protection locked="0"/>
    </xf>
    <xf numFmtId="49" fontId="4" fillId="0" borderId="17" xfId="67" applyNumberFormat="1" applyFont="1" applyFill="1" applyBorder="1" applyAlignment="1" applyProtection="1">
      <alignment vertical="center" wrapText="1"/>
      <protection/>
    </xf>
    <xf numFmtId="43" fontId="4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7" xfId="0" applyNumberFormat="1" applyFont="1" applyBorder="1" applyAlignment="1" applyProtection="1">
      <alignment vertical="center" wrapText="1"/>
      <protection locked="0"/>
    </xf>
    <xf numFmtId="43" fontId="18" fillId="0" borderId="9" xfId="0" applyNumberFormat="1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83" fontId="16" fillId="0" borderId="9" xfId="0" applyNumberFormat="1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 wrapText="1"/>
    </xf>
    <xf numFmtId="183" fontId="4" fillId="0" borderId="9" xfId="0" applyNumberFormat="1" applyFont="1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6" fillId="2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4" fontId="0" fillId="0" borderId="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183" fontId="16" fillId="0" borderId="12" xfId="0" applyNumberFormat="1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67" applyNumberFormat="1" applyFont="1" applyFill="1" applyBorder="1" applyAlignment="1" applyProtection="1">
      <alignment horizontal="center" vertical="center" wrapText="1"/>
      <protection/>
    </xf>
    <xf numFmtId="49" fontId="4" fillId="0" borderId="9" xfId="67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0" fontId="21" fillId="0" borderId="9" xfId="0" applyFont="1" applyBorder="1" applyAlignment="1" applyProtection="1">
      <alignment vertical="center"/>
      <protection locked="0"/>
    </xf>
    <xf numFmtId="4" fontId="22" fillId="0" borderId="11" xfId="67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" fontId="22" fillId="0" borderId="9" xfId="67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Border="1" applyAlignment="1">
      <alignment vertical="center"/>
    </xf>
    <xf numFmtId="0" fontId="2" fillId="0" borderId="9" xfId="66" applyFont="1" applyBorder="1" applyAlignment="1" quotePrefix="1">
      <alignment horizontal="center" vertical="center"/>
      <protection/>
    </xf>
    <xf numFmtId="0" fontId="16" fillId="0" borderId="9" xfId="66" applyFont="1" applyBorder="1" applyAlignment="1" quotePrefix="1">
      <alignment horizontal="center" vertical="center"/>
      <protection/>
    </xf>
    <xf numFmtId="0" fontId="16" fillId="0" borderId="13" xfId="66" applyFont="1" applyBorder="1" applyAlignment="1" quotePrefix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2年预算公开分析表（26个部门财政拨款三公经费）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录入表" xfId="53"/>
    <cellStyle name="40% - 强调文字颜色 2" xfId="54"/>
    <cellStyle name="强调文字颜色 3" xfId="55"/>
    <cellStyle name="常规_2012年部门预算表（201111120）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04-分类改革-预算表" xfId="66"/>
    <cellStyle name="常规_一般预算拨款明细表4" xfId="67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P13" sqref="P13"/>
    </sheetView>
  </sheetViews>
  <sheetFormatPr defaultColWidth="9.00390625" defaultRowHeight="14.25"/>
  <cols>
    <col min="1" max="2" width="9.25390625" style="0" customWidth="1"/>
    <col min="3" max="3" width="8.625" style="0" customWidth="1"/>
    <col min="4" max="4" width="9.125" style="0" customWidth="1"/>
    <col min="5" max="5" width="7.625" style="0" customWidth="1"/>
    <col min="6" max="6" width="8.00390625" style="0" customWidth="1"/>
    <col min="7" max="8" width="7.625" style="0" customWidth="1"/>
    <col min="9" max="9" width="8.625" style="0" customWidth="1"/>
    <col min="10" max="10" width="9.125" style="0" bestFit="1" customWidth="1"/>
    <col min="11" max="11" width="9.00390625" style="0" customWidth="1"/>
    <col min="12" max="12" width="8.50390625" style="0" customWidth="1"/>
    <col min="13" max="13" width="8.625" style="0" customWidth="1"/>
    <col min="14" max="14" width="8.00390625" style="0" customWidth="1"/>
    <col min="15" max="15" width="7.125" style="0" customWidth="1"/>
  </cols>
  <sheetData>
    <row r="1" ht="23.25" customHeight="1">
      <c r="A1" s="128" t="s">
        <v>0</v>
      </c>
    </row>
    <row r="2" spans="1:15" ht="29.25" customHeight="1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s="128" customFormat="1" ht="22.5" customHeight="1">
      <c r="A3" s="99"/>
      <c r="O3" s="129" t="s">
        <v>2</v>
      </c>
    </row>
    <row r="4" spans="1:15" s="128" customFormat="1" ht="22.5" customHeight="1">
      <c r="A4" s="181" t="s">
        <v>3</v>
      </c>
      <c r="B4" s="130" t="s">
        <v>4</v>
      </c>
      <c r="C4" s="130"/>
      <c r="D4" s="130"/>
      <c r="E4" s="130"/>
      <c r="F4" s="130"/>
      <c r="G4" s="130"/>
      <c r="H4" s="130"/>
      <c r="I4" s="190" t="s">
        <v>5</v>
      </c>
      <c r="J4" s="191"/>
      <c r="K4" s="191"/>
      <c r="L4" s="191"/>
      <c r="M4" s="191"/>
      <c r="N4" s="191"/>
      <c r="O4" s="172" t="s">
        <v>6</v>
      </c>
    </row>
    <row r="5" spans="1:15" s="128" customFormat="1" ht="39.75" customHeight="1">
      <c r="A5" s="182"/>
      <c r="B5" s="172" t="s">
        <v>7</v>
      </c>
      <c r="C5" s="172" t="s">
        <v>8</v>
      </c>
      <c r="D5" s="172" t="s">
        <v>9</v>
      </c>
      <c r="E5" s="172" t="s">
        <v>10</v>
      </c>
      <c r="F5" s="172" t="s">
        <v>11</v>
      </c>
      <c r="G5" s="172" t="s">
        <v>12</v>
      </c>
      <c r="H5" s="172" t="s">
        <v>13</v>
      </c>
      <c r="I5" s="172" t="s">
        <v>7</v>
      </c>
      <c r="J5" s="131" t="s">
        <v>14</v>
      </c>
      <c r="K5" s="132"/>
      <c r="L5" s="132"/>
      <c r="M5" s="133"/>
      <c r="N5" s="172" t="s">
        <v>15</v>
      </c>
      <c r="O5" s="192"/>
    </row>
    <row r="6" spans="1:15" s="128" customFormat="1" ht="39.75" customHeight="1">
      <c r="A6" s="183"/>
      <c r="B6" s="174"/>
      <c r="C6" s="174"/>
      <c r="D6" s="174"/>
      <c r="E6" s="174"/>
      <c r="F6" s="174"/>
      <c r="G6" s="174"/>
      <c r="H6" s="174"/>
      <c r="I6" s="174"/>
      <c r="J6" s="134" t="s">
        <v>16</v>
      </c>
      <c r="K6" s="134" t="s">
        <v>17</v>
      </c>
      <c r="L6" s="134" t="s">
        <v>18</v>
      </c>
      <c r="M6" s="134" t="s">
        <v>19</v>
      </c>
      <c r="N6" s="174"/>
      <c r="O6" s="174"/>
    </row>
    <row r="7" spans="1:15" ht="35.25" customHeight="1">
      <c r="A7" s="184" t="s">
        <v>20</v>
      </c>
      <c r="B7" s="179">
        <f>C7+D7</f>
        <v>3650.03</v>
      </c>
      <c r="C7" s="179">
        <v>3638.03</v>
      </c>
      <c r="D7" s="179">
        <v>12</v>
      </c>
      <c r="E7" s="179"/>
      <c r="F7" s="179"/>
      <c r="G7" s="179"/>
      <c r="H7" s="179"/>
      <c r="I7" s="179">
        <f>J7+N7</f>
        <v>3650.03</v>
      </c>
      <c r="J7" s="179">
        <f>SUM(K7:M7)</f>
        <v>2737.78</v>
      </c>
      <c r="K7" s="179">
        <v>1145.69</v>
      </c>
      <c r="L7" s="179">
        <v>960.82</v>
      </c>
      <c r="M7" s="179">
        <v>631.27</v>
      </c>
      <c r="N7" s="179">
        <v>912.25</v>
      </c>
      <c r="O7" s="130"/>
    </row>
    <row r="8" spans="1:15" ht="39" customHeight="1">
      <c r="A8" s="185"/>
      <c r="B8" s="186"/>
      <c r="C8" s="186"/>
      <c r="D8" s="186"/>
      <c r="E8" s="186"/>
      <c r="F8" s="186"/>
      <c r="G8" s="186"/>
      <c r="H8" s="186"/>
      <c r="I8" s="189"/>
      <c r="J8" s="193"/>
      <c r="K8" s="193"/>
      <c r="L8" s="193"/>
      <c r="M8" s="193"/>
      <c r="N8" s="193"/>
      <c r="O8" s="153"/>
    </row>
    <row r="9" spans="1:15" ht="30" customHeight="1">
      <c r="A9" s="185"/>
      <c r="B9" s="186"/>
      <c r="C9" s="186"/>
      <c r="D9" s="186"/>
      <c r="E9" s="186"/>
      <c r="F9" s="186"/>
      <c r="G9" s="186"/>
      <c r="H9" s="186"/>
      <c r="I9" s="189"/>
      <c r="J9" s="193"/>
      <c r="K9" s="193"/>
      <c r="L9" s="193"/>
      <c r="M9" s="193"/>
      <c r="N9" s="193"/>
      <c r="O9" s="153"/>
    </row>
    <row r="10" spans="1:15" ht="30" customHeight="1">
      <c r="A10" s="185"/>
      <c r="B10" s="187"/>
      <c r="C10" s="187"/>
      <c r="D10" s="187"/>
      <c r="E10" s="187"/>
      <c r="F10" s="187"/>
      <c r="G10" s="187"/>
      <c r="H10" s="187"/>
      <c r="I10" s="189"/>
      <c r="J10" s="193"/>
      <c r="K10" s="193"/>
      <c r="L10" s="193"/>
      <c r="M10" s="193"/>
      <c r="N10" s="193"/>
      <c r="O10" s="153"/>
    </row>
    <row r="11" spans="1:15" s="180" customFormat="1" ht="30" customHeight="1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4"/>
    </row>
    <row r="12" spans="1:15" ht="30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ht="30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30" customHeight="1">
      <c r="A14" s="164" t="s">
        <v>21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</row>
  </sheetData>
  <sheetProtection/>
  <mergeCells count="16">
    <mergeCell ref="A2:O2"/>
    <mergeCell ref="B4:H4"/>
    <mergeCell ref="I4:N4"/>
    <mergeCell ref="J5:M5"/>
    <mergeCell ref="A14:O1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4:O6"/>
  </mergeCells>
  <printOptions horizontalCentered="1"/>
  <pageMargins left="0.55" right="0.55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16"/>
  <sheetViews>
    <sheetView workbookViewId="0" topLeftCell="A1">
      <selection activeCell="B7" sqref="B7"/>
    </sheetView>
  </sheetViews>
  <sheetFormatPr defaultColWidth="6.875" defaultRowHeight="23.25" customHeight="1"/>
  <cols>
    <col min="1" max="1" width="9.75390625" style="62" customWidth="1"/>
    <col min="2" max="2" width="29.625" style="62" customWidth="1"/>
    <col min="3" max="3" width="18.50390625" style="62" customWidth="1"/>
    <col min="4" max="4" width="28.875" style="62" customWidth="1"/>
    <col min="5" max="5" width="30.125" style="62" customWidth="1"/>
    <col min="6" max="254" width="6.875" style="62" customWidth="1"/>
    <col min="255" max="16384" width="6.875" style="62" customWidth="1"/>
  </cols>
  <sheetData>
    <row r="1" spans="1:254" s="61" customFormat="1" ht="23.25" customHeight="1">
      <c r="A1" s="63" t="s">
        <v>162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5" ht="30" customHeight="1">
      <c r="A2" s="64" t="s">
        <v>163</v>
      </c>
      <c r="B2" s="64"/>
      <c r="C2" s="64"/>
      <c r="D2" s="64"/>
      <c r="E2" s="64"/>
    </row>
    <row r="3" spans="1:5" ht="23.25" customHeight="1">
      <c r="A3" s="65" t="s">
        <v>41</v>
      </c>
      <c r="E3" s="66" t="s">
        <v>2</v>
      </c>
    </row>
    <row r="4" spans="1:5" ht="23.25" customHeight="1">
      <c r="A4" s="67" t="s">
        <v>25</v>
      </c>
      <c r="B4" s="67" t="s">
        <v>26</v>
      </c>
      <c r="C4" s="67" t="s">
        <v>7</v>
      </c>
      <c r="D4" s="67" t="s">
        <v>14</v>
      </c>
      <c r="E4" s="68" t="s">
        <v>115</v>
      </c>
    </row>
    <row r="5" spans="1:5" ht="23.25" customHeight="1">
      <c r="A5" s="69" t="s">
        <v>164</v>
      </c>
      <c r="B5" s="70">
        <v>0</v>
      </c>
      <c r="C5" s="71">
        <v>0</v>
      </c>
      <c r="D5" s="71">
        <v>0</v>
      </c>
      <c r="E5" s="72">
        <v>0</v>
      </c>
    </row>
    <row r="6" spans="1:5" ht="23.25" customHeight="1">
      <c r="A6" s="73"/>
      <c r="B6" s="74"/>
      <c r="C6" s="75"/>
      <c r="D6" s="75"/>
      <c r="E6" s="75"/>
    </row>
    <row r="7" spans="1:5" ht="23.25" customHeight="1">
      <c r="A7" s="73"/>
      <c r="B7" s="74"/>
      <c r="C7" s="75"/>
      <c r="D7" s="75"/>
      <c r="E7" s="75"/>
    </row>
    <row r="8" spans="1:5" ht="23.25" customHeight="1">
      <c r="A8" s="73"/>
      <c r="B8" s="76"/>
      <c r="C8" s="75"/>
      <c r="D8" s="75"/>
      <c r="E8" s="75"/>
    </row>
    <row r="9" spans="1:5" ht="23.25" customHeight="1">
      <c r="A9" s="77"/>
      <c r="B9" s="77"/>
      <c r="C9" s="75"/>
      <c r="D9" s="75"/>
      <c r="E9" s="75"/>
    </row>
    <row r="10" spans="1:5" ht="23.25" customHeight="1">
      <c r="A10" s="75"/>
      <c r="B10" s="75"/>
      <c r="C10" s="75"/>
      <c r="D10" s="75"/>
      <c r="E10" s="75"/>
    </row>
    <row r="11" spans="1:5" ht="23.25" customHeight="1">
      <c r="A11" s="75"/>
      <c r="B11" s="75"/>
      <c r="C11" s="75"/>
      <c r="D11" s="75"/>
      <c r="E11" s="75"/>
    </row>
    <row r="12" spans="1:5" ht="23.25" customHeight="1">
      <c r="A12" s="75"/>
      <c r="B12" s="75"/>
      <c r="C12" s="75"/>
      <c r="D12" s="75"/>
      <c r="E12" s="75"/>
    </row>
    <row r="13" spans="1:5" ht="23.25" customHeight="1">
      <c r="A13" s="75"/>
      <c r="B13" s="75"/>
      <c r="C13" s="75"/>
      <c r="D13" s="75"/>
      <c r="E13" s="75"/>
    </row>
    <row r="14" spans="1:5" ht="23.25" customHeight="1">
      <c r="A14" s="75"/>
      <c r="B14" s="75"/>
      <c r="C14" s="75"/>
      <c r="D14" s="75"/>
      <c r="E14" s="75"/>
    </row>
    <row r="15" spans="1:5" ht="29.25" customHeight="1">
      <c r="A15" s="78" t="s">
        <v>165</v>
      </c>
      <c r="B15" s="78"/>
      <c r="C15" s="78"/>
      <c r="D15" s="78"/>
      <c r="E15" s="78"/>
    </row>
    <row r="16" spans="1:5" ht="19.5" customHeight="1">
      <c r="A16" s="79"/>
      <c r="B16" s="79"/>
      <c r="C16" s="79"/>
      <c r="D16" s="79"/>
      <c r="E16" s="79"/>
    </row>
  </sheetData>
  <sheetProtection/>
  <mergeCells count="3">
    <mergeCell ref="A2:E2"/>
    <mergeCell ref="A15:E15"/>
    <mergeCell ref="A16:E1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G17"/>
  <sheetViews>
    <sheetView workbookViewId="0" topLeftCell="A1">
      <selection activeCell="E9" sqref="E9"/>
    </sheetView>
  </sheetViews>
  <sheetFormatPr defaultColWidth="6.875" defaultRowHeight="12.75" customHeight="1"/>
  <cols>
    <col min="1" max="1" width="15.25390625" style="31" customWidth="1"/>
    <col min="2" max="2" width="11.875" style="31" customWidth="1"/>
    <col min="3" max="3" width="10.75390625" style="31" customWidth="1"/>
    <col min="4" max="4" width="10.00390625" style="31" customWidth="1"/>
    <col min="5" max="5" width="8.625" style="31" customWidth="1"/>
    <col min="6" max="6" width="10.625" style="31" customWidth="1"/>
    <col min="7" max="7" width="13.25390625" style="31" customWidth="1"/>
    <col min="8" max="256" width="6.875" style="31" customWidth="1"/>
  </cols>
  <sheetData>
    <row r="1" ht="21.75" customHeight="1">
      <c r="A1" s="32" t="s">
        <v>166</v>
      </c>
    </row>
    <row r="2" spans="1:241" ht="30" customHeight="1">
      <c r="A2" s="33" t="s">
        <v>167</v>
      </c>
      <c r="B2" s="33"/>
      <c r="C2" s="33"/>
      <c r="D2" s="33"/>
      <c r="E2" s="33"/>
      <c r="F2" s="33"/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</row>
    <row r="3" spans="1:241" ht="22.5" customHeight="1">
      <c r="A3" s="35"/>
      <c r="B3" s="34"/>
      <c r="C3" s="34"/>
      <c r="D3" s="36" t="s">
        <v>2</v>
      </c>
      <c r="E3" s="36"/>
      <c r="F3" s="36"/>
      <c r="G3" s="37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</row>
    <row r="4" spans="1:241" s="30" customFormat="1" ht="36" customHeight="1">
      <c r="A4" s="38" t="s">
        <v>3</v>
      </c>
      <c r="B4" s="39" t="s">
        <v>168</v>
      </c>
      <c r="C4" s="40"/>
      <c r="D4" s="40"/>
      <c r="E4" s="40"/>
      <c r="F4" s="40"/>
      <c r="G4" s="41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</row>
    <row r="5" spans="1:241" s="30" customFormat="1" ht="36" customHeight="1">
      <c r="A5" s="43"/>
      <c r="B5" s="43" t="s">
        <v>16</v>
      </c>
      <c r="C5" s="43" t="s">
        <v>146</v>
      </c>
      <c r="D5" s="43" t="s">
        <v>169</v>
      </c>
      <c r="E5" s="44" t="s">
        <v>170</v>
      </c>
      <c r="F5" s="45"/>
      <c r="G5" s="43" t="s">
        <v>141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</row>
    <row r="6" spans="1:241" s="30" customFormat="1" ht="40.5" customHeight="1">
      <c r="A6" s="46"/>
      <c r="B6" s="47"/>
      <c r="C6" s="47"/>
      <c r="D6" s="47"/>
      <c r="E6" s="38" t="s">
        <v>171</v>
      </c>
      <c r="F6" s="38" t="s">
        <v>172</v>
      </c>
      <c r="G6" s="4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</row>
    <row r="7" spans="1:241" ht="36.75" customHeight="1">
      <c r="A7" s="48" t="s">
        <v>20</v>
      </c>
      <c r="B7" s="49">
        <f>C7+D7+G7</f>
        <v>446</v>
      </c>
      <c r="C7" s="50">
        <v>170</v>
      </c>
      <c r="D7" s="51">
        <v>246</v>
      </c>
      <c r="E7" s="52">
        <v>0</v>
      </c>
      <c r="F7" s="52">
        <v>246</v>
      </c>
      <c r="G7" s="52">
        <v>30</v>
      </c>
      <c r="H7" s="5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</row>
    <row r="8" spans="1:7" ht="36.75" customHeight="1">
      <c r="A8" s="54"/>
      <c r="B8" s="55"/>
      <c r="C8" s="56"/>
      <c r="D8" s="57"/>
      <c r="E8" s="55"/>
      <c r="F8" s="55"/>
      <c r="G8" s="55"/>
    </row>
    <row r="9" spans="1:7" ht="36.75" customHeight="1">
      <c r="A9" s="54"/>
      <c r="B9" s="55"/>
      <c r="C9" s="56"/>
      <c r="D9" s="57"/>
      <c r="E9" s="55"/>
      <c r="F9" s="55"/>
      <c r="G9" s="55"/>
    </row>
    <row r="10" spans="1:7" ht="36.75" customHeight="1">
      <c r="A10" s="54"/>
      <c r="B10" s="55"/>
      <c r="C10" s="56"/>
      <c r="D10" s="57"/>
      <c r="E10" s="55"/>
      <c r="F10" s="55"/>
      <c r="G10" s="55"/>
    </row>
    <row r="11" spans="1:7" ht="36.75" customHeight="1">
      <c r="A11" s="54"/>
      <c r="B11" s="55"/>
      <c r="C11" s="56"/>
      <c r="D11" s="57"/>
      <c r="E11" s="55"/>
      <c r="F11" s="55"/>
      <c r="G11" s="55"/>
    </row>
    <row r="12" spans="1:7" ht="36.75" customHeight="1">
      <c r="A12" s="54"/>
      <c r="B12" s="55"/>
      <c r="C12" s="56"/>
      <c r="D12" s="57"/>
      <c r="E12" s="55"/>
      <c r="F12" s="55"/>
      <c r="G12" s="55"/>
    </row>
    <row r="13" spans="1:7" ht="36.75" customHeight="1">
      <c r="A13" s="54"/>
      <c r="B13" s="55"/>
      <c r="C13" s="56"/>
      <c r="D13" s="57"/>
      <c r="E13" s="55"/>
      <c r="F13" s="55"/>
      <c r="G13" s="55"/>
    </row>
    <row r="14" spans="1:7" ht="33.75" customHeight="1">
      <c r="A14" s="58" t="s">
        <v>173</v>
      </c>
      <c r="B14" s="58"/>
      <c r="C14" s="58"/>
      <c r="D14" s="58"/>
      <c r="E14" s="58"/>
      <c r="F14" s="58"/>
      <c r="G14" s="58"/>
    </row>
    <row r="15" spans="1:7" ht="19.5" customHeight="1">
      <c r="A15" s="59"/>
      <c r="B15" s="59"/>
      <c r="C15" s="59"/>
      <c r="D15" s="59"/>
      <c r="E15" s="59"/>
      <c r="F15" s="59"/>
      <c r="G15" s="59"/>
    </row>
    <row r="16" spans="1:7" ht="19.5" customHeight="1">
      <c r="A16" s="60"/>
      <c r="B16" s="60"/>
      <c r="C16" s="60"/>
      <c r="D16" s="60"/>
      <c r="E16" s="60"/>
      <c r="F16" s="60"/>
      <c r="G16" s="60"/>
    </row>
    <row r="17" spans="1:7" ht="12.75" customHeight="1">
      <c r="A17" s="60"/>
      <c r="B17" s="60"/>
      <c r="C17" s="60"/>
      <c r="D17" s="60"/>
      <c r="E17" s="60"/>
      <c r="F17" s="60"/>
      <c r="G17" s="60"/>
    </row>
  </sheetData>
  <sheetProtection/>
  <mergeCells count="9">
    <mergeCell ref="A2:G2"/>
    <mergeCell ref="D3:G3"/>
    <mergeCell ref="E5:F5"/>
    <mergeCell ref="A14:G14"/>
    <mergeCell ref="A4:A6"/>
    <mergeCell ref="B5:B6"/>
    <mergeCell ref="C5:C6"/>
    <mergeCell ref="D5:D6"/>
    <mergeCell ref="G5:G6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D11" sqref="D11"/>
    </sheetView>
  </sheetViews>
  <sheetFormatPr defaultColWidth="9.00390625" defaultRowHeight="21.75" customHeight="1"/>
  <cols>
    <col min="1" max="1" width="4.75390625" style="4" customWidth="1"/>
    <col min="2" max="2" width="16.125" style="5" customWidth="1"/>
    <col min="3" max="3" width="9.25390625" style="4" customWidth="1"/>
    <col min="4" max="4" width="28.625" style="5" customWidth="1"/>
    <col min="5" max="5" width="13.625" style="6" customWidth="1"/>
    <col min="6" max="16384" width="9.00390625" style="2" customWidth="1"/>
  </cols>
  <sheetData>
    <row r="1" spans="1:2" ht="23.25" customHeight="1">
      <c r="A1" s="7" t="s">
        <v>174</v>
      </c>
      <c r="B1" s="7"/>
    </row>
    <row r="2" spans="1:5" ht="37.5" customHeight="1">
      <c r="A2" s="8" t="s">
        <v>175</v>
      </c>
      <c r="B2" s="8"/>
      <c r="C2" s="8"/>
      <c r="D2" s="8"/>
      <c r="E2" s="8"/>
    </row>
    <row r="3" spans="1:5" ht="25.5" customHeight="1">
      <c r="A3" s="5" t="s">
        <v>41</v>
      </c>
      <c r="D3" s="9" t="s">
        <v>2</v>
      </c>
      <c r="E3" s="9"/>
    </row>
    <row r="4" spans="1:5" ht="24.75" customHeight="1">
      <c r="A4" s="10" t="s">
        <v>100</v>
      </c>
      <c r="B4" s="10"/>
      <c r="C4" s="10" t="s">
        <v>176</v>
      </c>
      <c r="D4" s="10" t="s">
        <v>177</v>
      </c>
      <c r="E4" s="11" t="s">
        <v>45</v>
      </c>
    </row>
    <row r="5" spans="1:5" s="1" customFormat="1" ht="24.75" customHeight="1">
      <c r="A5" s="12" t="s">
        <v>178</v>
      </c>
      <c r="B5" s="12"/>
      <c r="C5" s="12">
        <v>100</v>
      </c>
      <c r="D5" s="13"/>
      <c r="E5" s="14"/>
    </row>
    <row r="6" spans="1:5" s="2" customFormat="1" ht="28.5">
      <c r="A6" s="12" t="s">
        <v>179</v>
      </c>
      <c r="B6" s="15" t="s">
        <v>89</v>
      </c>
      <c r="C6" s="12">
        <v>100</v>
      </c>
      <c r="D6" s="16"/>
      <c r="E6" s="17"/>
    </row>
    <row r="7" spans="1:5" s="2" customFormat="1" ht="37.5" customHeight="1">
      <c r="A7" s="10"/>
      <c r="B7" s="18" t="s">
        <v>180</v>
      </c>
      <c r="C7" s="19">
        <v>100</v>
      </c>
      <c r="D7" s="18" t="s">
        <v>181</v>
      </c>
      <c r="E7" s="17"/>
    </row>
    <row r="8" spans="1:5" s="1" customFormat="1" ht="24.75" customHeight="1">
      <c r="A8" s="12"/>
      <c r="B8" s="15"/>
      <c r="C8" s="12"/>
      <c r="D8" s="13"/>
      <c r="E8" s="14"/>
    </row>
    <row r="9" spans="1:5" s="1" customFormat="1" ht="24.75" customHeight="1">
      <c r="A9" s="12"/>
      <c r="B9" s="20"/>
      <c r="C9" s="21"/>
      <c r="D9" s="22"/>
      <c r="E9" s="14"/>
    </row>
    <row r="10" spans="1:5" s="3" customFormat="1" ht="24.75" customHeight="1">
      <c r="A10" s="23"/>
      <c r="B10" s="20"/>
      <c r="C10" s="21"/>
      <c r="D10" s="24"/>
      <c r="E10" s="22"/>
    </row>
    <row r="11" spans="1:5" s="1" customFormat="1" ht="24.75" customHeight="1">
      <c r="A11" s="12"/>
      <c r="B11" s="25"/>
      <c r="C11" s="21"/>
      <c r="D11" s="13"/>
      <c r="E11" s="14"/>
    </row>
    <row r="12" spans="1:5" s="1" customFormat="1" ht="24.75" customHeight="1">
      <c r="A12" s="12"/>
      <c r="B12" s="25"/>
      <c r="C12" s="21"/>
      <c r="D12" s="13"/>
      <c r="E12" s="14"/>
    </row>
    <row r="13" spans="1:5" s="1" customFormat="1" ht="24.75" customHeight="1">
      <c r="A13" s="12"/>
      <c r="B13" s="26"/>
      <c r="C13" s="27"/>
      <c r="D13" s="15"/>
      <c r="E13" s="14"/>
    </row>
    <row r="14" spans="1:5" s="3" customFormat="1" ht="24.75" customHeight="1">
      <c r="A14" s="23"/>
      <c r="B14" s="20"/>
      <c r="C14" s="21"/>
      <c r="D14" s="24"/>
      <c r="E14" s="22"/>
    </row>
    <row r="15" spans="1:5" s="3" customFormat="1" ht="24.75" customHeight="1">
      <c r="A15" s="23"/>
      <c r="B15" s="20"/>
      <c r="C15" s="21"/>
      <c r="D15" s="24"/>
      <c r="E15" s="22"/>
    </row>
    <row r="16" spans="1:5" s="3" customFormat="1" ht="24.75" customHeight="1">
      <c r="A16" s="23"/>
      <c r="B16" s="24"/>
      <c r="C16" s="28"/>
      <c r="D16" s="24"/>
      <c r="E16" s="22"/>
    </row>
    <row r="17" spans="1:5" s="1" customFormat="1" ht="24.75" customHeight="1">
      <c r="A17" s="12"/>
      <c r="B17" s="20"/>
      <c r="C17" s="21"/>
      <c r="D17" s="24"/>
      <c r="E17" s="14"/>
    </row>
    <row r="18" spans="1:5" s="3" customFormat="1" ht="24.75" customHeight="1">
      <c r="A18" s="23"/>
      <c r="B18" s="20"/>
      <c r="C18" s="21"/>
      <c r="D18" s="24"/>
      <c r="E18" s="22"/>
    </row>
    <row r="19" spans="1:5" s="3" customFormat="1" ht="24.75" customHeight="1">
      <c r="A19" s="23"/>
      <c r="B19" s="20"/>
      <c r="C19" s="21"/>
      <c r="D19" s="24"/>
      <c r="E19" s="22"/>
    </row>
    <row r="23" ht="21.75" customHeight="1">
      <c r="G23" s="29"/>
    </row>
  </sheetData>
  <sheetProtection/>
  <mergeCells count="6">
    <mergeCell ref="A1:B1"/>
    <mergeCell ref="A2:E2"/>
    <mergeCell ref="A3:B3"/>
    <mergeCell ref="D3:E3"/>
    <mergeCell ref="A4:B4"/>
    <mergeCell ref="A5:B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8" sqref="H8"/>
    </sheetView>
  </sheetViews>
  <sheetFormatPr defaultColWidth="9.00390625" defaultRowHeight="14.25"/>
  <cols>
    <col min="1" max="1" width="13.25390625" style="0" customWidth="1"/>
    <col min="2" max="2" width="20.75390625" style="0" customWidth="1"/>
    <col min="3" max="3" width="13.50390625" style="0" customWidth="1"/>
    <col min="4" max="4" width="10.875" style="0" customWidth="1"/>
    <col min="5" max="5" width="15.375" style="0" customWidth="1"/>
    <col min="7" max="7" width="16.25390625" style="0" customWidth="1"/>
    <col min="8" max="8" width="9.625" style="0" customWidth="1"/>
    <col min="9" max="9" width="12.625" style="0" customWidth="1"/>
  </cols>
  <sheetData>
    <row r="1" ht="23.25" customHeight="1">
      <c r="A1" s="128" t="s">
        <v>22</v>
      </c>
    </row>
    <row r="2" spans="1:9" ht="29.25" customHeight="1">
      <c r="A2" s="166" t="s">
        <v>23</v>
      </c>
      <c r="B2" s="166"/>
      <c r="C2" s="166"/>
      <c r="D2" s="166"/>
      <c r="E2" s="166"/>
      <c r="F2" s="166"/>
      <c r="G2" s="166"/>
      <c r="H2" s="166"/>
      <c r="I2" s="166"/>
    </row>
    <row r="3" spans="1:9" ht="29.25" customHeight="1">
      <c r="A3" s="167" t="s">
        <v>24</v>
      </c>
      <c r="B3" s="167"/>
      <c r="C3" s="168"/>
      <c r="D3" s="169"/>
      <c r="E3" s="169"/>
      <c r="F3" s="169"/>
      <c r="G3" s="169"/>
      <c r="H3" s="170" t="s">
        <v>2</v>
      </c>
      <c r="I3" s="170"/>
    </row>
    <row r="4" spans="1:9" ht="36.75" customHeight="1">
      <c r="A4" s="67" t="s">
        <v>25</v>
      </c>
      <c r="B4" s="67" t="s">
        <v>26</v>
      </c>
      <c r="C4" s="67" t="s">
        <v>7</v>
      </c>
      <c r="D4" s="172" t="s">
        <v>8</v>
      </c>
      <c r="E4" s="172" t="s">
        <v>9</v>
      </c>
      <c r="F4" s="172" t="s">
        <v>10</v>
      </c>
      <c r="G4" s="172" t="s">
        <v>27</v>
      </c>
      <c r="H4" s="172" t="s">
        <v>28</v>
      </c>
      <c r="I4" s="172" t="s">
        <v>29</v>
      </c>
    </row>
    <row r="5" spans="1:9" ht="30" customHeight="1">
      <c r="A5" s="93"/>
      <c r="B5" s="93" t="s">
        <v>7</v>
      </c>
      <c r="C5" s="177">
        <f aca="true" t="shared" si="0" ref="C5:C8">SUM(D5:I5)</f>
        <v>3650.0299999999997</v>
      </c>
      <c r="D5" s="177">
        <f>SUM(D6:D8)</f>
        <v>3638.0299999999997</v>
      </c>
      <c r="E5" s="178">
        <f>SUM(E6:E8)</f>
        <v>12</v>
      </c>
      <c r="F5" s="172"/>
      <c r="G5" s="172"/>
      <c r="H5" s="172"/>
      <c r="I5" s="172"/>
    </row>
    <row r="6" spans="1:9" ht="30" customHeight="1">
      <c r="A6" s="69" t="s">
        <v>30</v>
      </c>
      <c r="B6" s="95" t="s">
        <v>31</v>
      </c>
      <c r="C6" s="172">
        <f t="shared" si="0"/>
        <v>3023.63</v>
      </c>
      <c r="D6" s="130">
        <v>3011.63</v>
      </c>
      <c r="E6" s="179">
        <v>12</v>
      </c>
      <c r="F6" s="153"/>
      <c r="G6" s="153"/>
      <c r="H6" s="153"/>
      <c r="I6" s="153"/>
    </row>
    <row r="7" spans="1:9" ht="30" customHeight="1">
      <c r="A7" s="69" t="s">
        <v>32</v>
      </c>
      <c r="B7" s="96" t="s">
        <v>33</v>
      </c>
      <c r="C7" s="172">
        <f t="shared" si="0"/>
        <v>508.95</v>
      </c>
      <c r="D7" s="130">
        <v>508.95</v>
      </c>
      <c r="E7" s="130"/>
      <c r="F7" s="153"/>
      <c r="G7" s="153"/>
      <c r="H7" s="153"/>
      <c r="I7" s="153"/>
    </row>
    <row r="8" spans="1:9" ht="30" customHeight="1">
      <c r="A8" s="69" t="s">
        <v>34</v>
      </c>
      <c r="B8" s="96" t="s">
        <v>35</v>
      </c>
      <c r="C8" s="172">
        <f t="shared" si="0"/>
        <v>117.45</v>
      </c>
      <c r="D8" s="130">
        <v>117.45</v>
      </c>
      <c r="E8" s="130"/>
      <c r="F8" s="153"/>
      <c r="G8" s="153"/>
      <c r="H8" s="153"/>
      <c r="I8" s="153"/>
    </row>
    <row r="9" spans="1:9" ht="30" customHeight="1">
      <c r="A9" s="73"/>
      <c r="B9" s="96"/>
      <c r="C9" s="96"/>
      <c r="D9" s="175"/>
      <c r="E9" s="175"/>
      <c r="F9" s="153"/>
      <c r="G9" s="153"/>
      <c r="H9" s="153"/>
      <c r="I9" s="153"/>
    </row>
    <row r="10" spans="1:9" s="62" customFormat="1" ht="30" customHeight="1">
      <c r="A10" s="77"/>
      <c r="B10" s="77"/>
      <c r="C10" s="77"/>
      <c r="D10" s="75"/>
      <c r="E10" s="75"/>
      <c r="F10" s="75"/>
      <c r="G10" s="90"/>
      <c r="H10" s="90"/>
      <c r="I10" s="90"/>
    </row>
    <row r="11" spans="1:9" s="62" customFormat="1" ht="30" customHeight="1">
      <c r="A11" s="77"/>
      <c r="B11" s="77"/>
      <c r="C11" s="77"/>
      <c r="D11" s="75"/>
      <c r="E11" s="75"/>
      <c r="F11" s="75"/>
      <c r="G11" s="90"/>
      <c r="H11" s="90"/>
      <c r="I11" s="90"/>
    </row>
    <row r="12" spans="1:9" s="62" customFormat="1" ht="30" customHeight="1">
      <c r="A12" s="77"/>
      <c r="B12" s="77"/>
      <c r="C12" s="77"/>
      <c r="D12" s="75"/>
      <c r="E12" s="75"/>
      <c r="F12" s="75"/>
      <c r="G12" s="90"/>
      <c r="H12" s="90"/>
      <c r="I12" s="90"/>
    </row>
    <row r="13" spans="1:9" s="62" customFormat="1" ht="30" customHeight="1">
      <c r="A13" s="77"/>
      <c r="B13" s="77"/>
      <c r="C13" s="77"/>
      <c r="D13" s="75"/>
      <c r="E13" s="75"/>
      <c r="F13" s="75"/>
      <c r="G13" s="90"/>
      <c r="H13" s="90"/>
      <c r="I13" s="90"/>
    </row>
    <row r="14" spans="1:9" ht="28.5" customHeight="1">
      <c r="A14" s="164" t="s">
        <v>36</v>
      </c>
      <c r="B14" s="164"/>
      <c r="C14" s="164"/>
      <c r="D14" s="164"/>
      <c r="E14" s="164"/>
      <c r="F14" s="164"/>
      <c r="G14" s="164"/>
      <c r="H14" s="164"/>
      <c r="I14" s="164"/>
    </row>
    <row r="15" spans="4:5" ht="14.25">
      <c r="D15" s="176"/>
      <c r="E15" s="176"/>
    </row>
    <row r="16" spans="4:5" ht="14.25">
      <c r="D16" s="176"/>
      <c r="E16" s="176"/>
    </row>
    <row r="17" spans="4:5" ht="14.25">
      <c r="D17" s="176"/>
      <c r="E17" s="176"/>
    </row>
    <row r="18" spans="4:5" ht="14.25">
      <c r="D18" s="176"/>
      <c r="E18" s="176"/>
    </row>
    <row r="19" spans="4:5" ht="14.25">
      <c r="D19" s="176"/>
      <c r="E19" s="176"/>
    </row>
    <row r="20" spans="4:5" ht="14.25">
      <c r="D20" s="176"/>
      <c r="E20" s="176"/>
    </row>
  </sheetData>
  <sheetProtection/>
  <mergeCells count="4">
    <mergeCell ref="A2:I2"/>
    <mergeCell ref="A3:B3"/>
    <mergeCell ref="H3:I3"/>
    <mergeCell ref="A14:I14"/>
  </mergeCells>
  <printOptions horizontalCentered="1"/>
  <pageMargins left="0.55" right="0.5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7" sqref="C7"/>
    </sheetView>
  </sheetViews>
  <sheetFormatPr defaultColWidth="9.00390625" defaultRowHeight="14.25"/>
  <cols>
    <col min="1" max="1" width="15.625" style="0" customWidth="1"/>
    <col min="2" max="2" width="24.625" style="0" customWidth="1"/>
    <col min="3" max="3" width="14.625" style="0" customWidth="1"/>
    <col min="4" max="4" width="10.875" style="0" customWidth="1"/>
    <col min="5" max="5" width="15.375" style="0" customWidth="1"/>
    <col min="6" max="6" width="12.375" style="0" customWidth="1"/>
    <col min="7" max="7" width="14.625" style="0" customWidth="1"/>
    <col min="8" max="8" width="13.00390625" style="0" customWidth="1"/>
  </cols>
  <sheetData>
    <row r="1" ht="23.25" customHeight="1">
      <c r="A1" s="128" t="s">
        <v>37</v>
      </c>
    </row>
    <row r="2" spans="1:8" ht="29.25" customHeight="1">
      <c r="A2" s="166" t="s">
        <v>38</v>
      </c>
      <c r="B2" s="166"/>
      <c r="C2" s="166"/>
      <c r="D2" s="166"/>
      <c r="E2" s="166"/>
      <c r="F2" s="166"/>
      <c r="G2" s="166"/>
      <c r="H2" s="166"/>
    </row>
    <row r="3" spans="1:8" ht="29.25" customHeight="1">
      <c r="A3" s="167" t="s">
        <v>24</v>
      </c>
      <c r="B3" s="167"/>
      <c r="C3" s="168"/>
      <c r="D3" s="169"/>
      <c r="E3" s="169"/>
      <c r="F3" s="169"/>
      <c r="G3" s="170" t="s">
        <v>2</v>
      </c>
      <c r="H3" s="170"/>
    </row>
    <row r="4" spans="1:8" ht="27" customHeight="1">
      <c r="A4" s="67" t="s">
        <v>25</v>
      </c>
      <c r="B4" s="67" t="s">
        <v>26</v>
      </c>
      <c r="C4" s="67" t="s">
        <v>7</v>
      </c>
      <c r="D4" s="171" t="s">
        <v>14</v>
      </c>
      <c r="E4" s="171"/>
      <c r="F4" s="171"/>
      <c r="G4" s="171"/>
      <c r="H4" s="172" t="s">
        <v>15</v>
      </c>
    </row>
    <row r="5" spans="1:8" ht="27" customHeight="1">
      <c r="A5" s="173"/>
      <c r="B5" s="173"/>
      <c r="C5" s="173"/>
      <c r="D5" s="134" t="s">
        <v>16</v>
      </c>
      <c r="E5" s="134" t="s">
        <v>17</v>
      </c>
      <c r="F5" s="134" t="s">
        <v>18</v>
      </c>
      <c r="G5" s="134" t="s">
        <v>19</v>
      </c>
      <c r="H5" s="174"/>
    </row>
    <row r="6" spans="1:8" ht="27" customHeight="1">
      <c r="A6" s="93"/>
      <c r="B6" s="93" t="s">
        <v>7</v>
      </c>
      <c r="C6" s="93">
        <f aca="true" t="shared" si="0" ref="C6:C9">D6+H6</f>
        <v>3650.03</v>
      </c>
      <c r="D6" s="172">
        <f aca="true" t="shared" si="1" ref="D6:D9">SUM(E6:G6)</f>
        <v>2737.78</v>
      </c>
      <c r="E6" s="172">
        <f aca="true" t="shared" si="2" ref="E6:H6">SUM(E7:E9)</f>
        <v>1145.69</v>
      </c>
      <c r="F6" s="172">
        <f t="shared" si="2"/>
        <v>960.82</v>
      </c>
      <c r="G6" s="172">
        <f t="shared" si="2"/>
        <v>631.27</v>
      </c>
      <c r="H6" s="172">
        <f t="shared" si="2"/>
        <v>912.25</v>
      </c>
    </row>
    <row r="7" spans="1:8" ht="27" customHeight="1">
      <c r="A7" s="69" t="s">
        <v>30</v>
      </c>
      <c r="B7" s="95" t="s">
        <v>31</v>
      </c>
      <c r="C7" s="93">
        <f t="shared" si="0"/>
        <v>3023.63</v>
      </c>
      <c r="D7" s="172">
        <f t="shared" si="1"/>
        <v>2111.38</v>
      </c>
      <c r="E7" s="172">
        <v>1145.69</v>
      </c>
      <c r="F7" s="172">
        <v>960.82</v>
      </c>
      <c r="G7" s="130">
        <v>4.87</v>
      </c>
      <c r="H7" s="130">
        <v>912.25</v>
      </c>
    </row>
    <row r="8" spans="1:8" ht="27" customHeight="1">
      <c r="A8" s="69" t="s">
        <v>32</v>
      </c>
      <c r="B8" s="96" t="s">
        <v>33</v>
      </c>
      <c r="C8" s="93">
        <f t="shared" si="0"/>
        <v>508.95</v>
      </c>
      <c r="D8" s="172">
        <f t="shared" si="1"/>
        <v>508.95</v>
      </c>
      <c r="E8" s="130"/>
      <c r="F8" s="130"/>
      <c r="G8" s="130">
        <v>508.95</v>
      </c>
      <c r="H8" s="130"/>
    </row>
    <row r="9" spans="1:8" ht="27" customHeight="1">
      <c r="A9" s="69" t="s">
        <v>34</v>
      </c>
      <c r="B9" s="96" t="s">
        <v>35</v>
      </c>
      <c r="C9" s="93">
        <f t="shared" si="0"/>
        <v>117.45</v>
      </c>
      <c r="D9" s="172">
        <f t="shared" si="1"/>
        <v>117.45</v>
      </c>
      <c r="E9" s="130"/>
      <c r="F9" s="130"/>
      <c r="G9" s="130">
        <v>117.45</v>
      </c>
      <c r="H9" s="130"/>
    </row>
    <row r="10" spans="1:8" ht="27" customHeight="1">
      <c r="A10" s="73"/>
      <c r="B10" s="96"/>
      <c r="C10" s="96"/>
      <c r="D10" s="153"/>
      <c r="E10" s="153"/>
      <c r="F10" s="153"/>
      <c r="G10" s="153"/>
      <c r="H10" s="153"/>
    </row>
    <row r="11" spans="1:8" s="62" customFormat="1" ht="27" customHeight="1">
      <c r="A11" s="77"/>
      <c r="B11" s="77"/>
      <c r="C11" s="77"/>
      <c r="D11" s="175"/>
      <c r="E11" s="175"/>
      <c r="F11" s="153"/>
      <c r="G11" s="90"/>
      <c r="H11" s="90"/>
    </row>
    <row r="12" spans="1:8" s="62" customFormat="1" ht="27" customHeight="1">
      <c r="A12" s="77"/>
      <c r="B12" s="77"/>
      <c r="C12" s="77"/>
      <c r="D12" s="75"/>
      <c r="E12" s="75"/>
      <c r="F12" s="75"/>
      <c r="G12" s="90"/>
      <c r="H12" s="90"/>
    </row>
    <row r="13" spans="1:8" s="62" customFormat="1" ht="27" customHeight="1">
      <c r="A13" s="77"/>
      <c r="B13" s="77"/>
      <c r="C13" s="77"/>
      <c r="D13" s="75"/>
      <c r="E13" s="75"/>
      <c r="F13" s="75"/>
      <c r="G13" s="90"/>
      <c r="H13" s="90"/>
    </row>
    <row r="14" spans="1:8" s="62" customFormat="1" ht="27" customHeight="1">
      <c r="A14" s="77"/>
      <c r="B14" s="77"/>
      <c r="C14" s="77"/>
      <c r="D14" s="75"/>
      <c r="E14" s="75"/>
      <c r="F14" s="75"/>
      <c r="G14" s="90"/>
      <c r="H14" s="90"/>
    </row>
    <row r="16" spans="4:5" ht="14.25">
      <c r="D16" s="176"/>
      <c r="E16" s="176"/>
    </row>
    <row r="17" spans="4:5" ht="14.25">
      <c r="D17" s="176"/>
      <c r="E17" s="176"/>
    </row>
    <row r="18" spans="4:5" ht="14.25">
      <c r="D18" s="176"/>
      <c r="E18" s="176"/>
    </row>
    <row r="19" spans="4:5" ht="14.25">
      <c r="D19" s="176"/>
      <c r="E19" s="176"/>
    </row>
    <row r="20" spans="4:5" ht="14.25">
      <c r="D20" s="176"/>
      <c r="E20" s="176"/>
    </row>
    <row r="21" spans="4:5" ht="14.25">
      <c r="D21" s="176"/>
      <c r="E21" s="176"/>
    </row>
    <row r="22" spans="4:5" ht="14.25">
      <c r="D22" s="176"/>
      <c r="E22" s="176"/>
    </row>
  </sheetData>
  <sheetProtection/>
  <mergeCells count="8">
    <mergeCell ref="A2:H2"/>
    <mergeCell ref="A3:B3"/>
    <mergeCell ref="G3:H3"/>
    <mergeCell ref="D4:G4"/>
    <mergeCell ref="A4:A5"/>
    <mergeCell ref="B4:B5"/>
    <mergeCell ref="C4:C5"/>
    <mergeCell ref="H4:H5"/>
  </mergeCells>
  <printOptions horizontalCentered="1"/>
  <pageMargins left="0.55" right="0.5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2">
      <selection activeCell="A6" sqref="A6"/>
    </sheetView>
  </sheetViews>
  <sheetFormatPr defaultColWidth="9.00390625" defaultRowHeight="14.25"/>
  <cols>
    <col min="1" max="1" width="14.875" style="0" customWidth="1"/>
    <col min="2" max="2" width="9.25390625" style="0" customWidth="1"/>
    <col min="3" max="8" width="11.375" style="0" customWidth="1"/>
    <col min="9" max="9" width="27.50390625" style="0" customWidth="1"/>
    <col min="10" max="10" width="10.25390625" style="0" customWidth="1"/>
  </cols>
  <sheetData>
    <row r="1" ht="20.25" customHeight="1">
      <c r="A1" t="s">
        <v>39</v>
      </c>
    </row>
    <row r="2" spans="1:10" ht="29.25" customHeight="1">
      <c r="A2" s="126" t="s">
        <v>40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128" customFormat="1" ht="22.5" customHeight="1">
      <c r="A3" s="99" t="s">
        <v>41</v>
      </c>
      <c r="J3" s="129" t="s">
        <v>2</v>
      </c>
    </row>
    <row r="4" spans="1:10" s="128" customFormat="1" ht="22.5" customHeight="1">
      <c r="A4" s="130" t="s">
        <v>42</v>
      </c>
      <c r="B4" s="130" t="s">
        <v>43</v>
      </c>
      <c r="C4" s="130"/>
      <c r="D4" s="130"/>
      <c r="E4" s="130"/>
      <c r="F4" s="130"/>
      <c r="G4" s="130"/>
      <c r="H4" s="130"/>
      <c r="I4" s="130" t="s">
        <v>44</v>
      </c>
      <c r="J4" s="130" t="s">
        <v>45</v>
      </c>
    </row>
    <row r="5" spans="1:10" s="128" customFormat="1" ht="47.25" customHeight="1">
      <c r="A5" s="130"/>
      <c r="B5" s="134" t="s">
        <v>7</v>
      </c>
      <c r="C5" s="134" t="s">
        <v>8</v>
      </c>
      <c r="D5" s="134" t="s">
        <v>9</v>
      </c>
      <c r="E5" s="134" t="s">
        <v>10</v>
      </c>
      <c r="F5" s="134" t="s">
        <v>11</v>
      </c>
      <c r="G5" s="134" t="s">
        <v>13</v>
      </c>
      <c r="H5" s="134" t="s">
        <v>12</v>
      </c>
      <c r="I5" s="130"/>
      <c r="J5" s="130"/>
    </row>
    <row r="6" spans="1:10" ht="29.25" customHeight="1">
      <c r="A6" s="135" t="s">
        <v>46</v>
      </c>
      <c r="B6" s="161">
        <f>C6+D6</f>
        <v>420.4</v>
      </c>
      <c r="C6" s="162">
        <v>408.4</v>
      </c>
      <c r="D6" s="162">
        <v>12</v>
      </c>
      <c r="E6" s="163"/>
      <c r="F6" s="159"/>
      <c r="G6" s="159"/>
      <c r="H6" s="159"/>
      <c r="I6" s="165"/>
      <c r="J6" s="165"/>
    </row>
    <row r="7" spans="1:10" s="125" customFormat="1" ht="21.75" customHeight="1">
      <c r="A7" s="139"/>
      <c r="B7" s="147"/>
      <c r="C7" s="147"/>
      <c r="D7" s="147"/>
      <c r="E7" s="147"/>
      <c r="F7" s="147"/>
      <c r="G7" s="147"/>
      <c r="H7" s="147"/>
      <c r="I7" s="157"/>
      <c r="J7" s="139"/>
    </row>
    <row r="8" spans="1:10" s="125" customFormat="1" ht="21.75" customHeight="1">
      <c r="A8" s="139"/>
      <c r="B8" s="141"/>
      <c r="C8" s="139"/>
      <c r="D8" s="139"/>
      <c r="E8" s="139"/>
      <c r="F8" s="139"/>
      <c r="G8" s="139"/>
      <c r="H8" s="139"/>
      <c r="I8" s="157"/>
      <c r="J8" s="139"/>
    </row>
    <row r="9" spans="1:10" s="125" customFormat="1" ht="21.75" customHeight="1">
      <c r="A9" s="139"/>
      <c r="B9" s="141"/>
      <c r="C9" s="139"/>
      <c r="D9" s="139"/>
      <c r="E9" s="139"/>
      <c r="F9" s="139"/>
      <c r="G9" s="139"/>
      <c r="H9" s="139"/>
      <c r="I9" s="157"/>
      <c r="J9" s="139"/>
    </row>
    <row r="10" spans="1:10" s="125" customFormat="1" ht="21.75" customHeight="1">
      <c r="A10" s="139"/>
      <c r="B10" s="141"/>
      <c r="C10" s="139"/>
      <c r="D10" s="139"/>
      <c r="E10" s="139"/>
      <c r="F10" s="139"/>
      <c r="G10" s="139"/>
      <c r="H10" s="139"/>
      <c r="I10" s="157"/>
      <c r="J10" s="139"/>
    </row>
    <row r="11" spans="1:10" s="125" customFormat="1" ht="21.75" customHeight="1">
      <c r="A11" s="139"/>
      <c r="B11" s="141"/>
      <c r="C11" s="139"/>
      <c r="D11" s="139"/>
      <c r="E11" s="139"/>
      <c r="F11" s="139"/>
      <c r="G11" s="139"/>
      <c r="H11" s="139"/>
      <c r="I11" s="157"/>
      <c r="J11" s="139"/>
    </row>
    <row r="12" spans="1:10" s="125" customFormat="1" ht="21.75" customHeight="1">
      <c r="A12" s="140"/>
      <c r="B12" s="141"/>
      <c r="C12" s="141"/>
      <c r="D12" s="141"/>
      <c r="E12" s="141"/>
      <c r="F12" s="141"/>
      <c r="G12" s="141"/>
      <c r="H12" s="141"/>
      <c r="I12" s="157"/>
      <c r="J12" s="139"/>
    </row>
    <row r="13" spans="1:10" s="125" customFormat="1" ht="21.75" customHeight="1">
      <c r="A13" s="139"/>
      <c r="B13" s="147"/>
      <c r="C13" s="147"/>
      <c r="D13" s="147"/>
      <c r="E13" s="147"/>
      <c r="F13" s="147"/>
      <c r="G13" s="147"/>
      <c r="H13" s="147"/>
      <c r="I13" s="157"/>
      <c r="J13" s="139"/>
    </row>
    <row r="14" spans="1:10" s="125" customFormat="1" ht="21.75" customHeight="1">
      <c r="A14" s="139"/>
      <c r="B14" s="139"/>
      <c r="C14" s="139"/>
      <c r="D14" s="139"/>
      <c r="E14" s="139"/>
      <c r="F14" s="139"/>
      <c r="G14" s="139"/>
      <c r="H14" s="139"/>
      <c r="I14" s="157"/>
      <c r="J14" s="139"/>
    </row>
    <row r="15" spans="1:10" s="125" customFormat="1" ht="21.75" customHeight="1">
      <c r="A15" s="139"/>
      <c r="B15" s="139"/>
      <c r="C15" s="139"/>
      <c r="D15" s="139"/>
      <c r="E15" s="139"/>
      <c r="F15" s="139"/>
      <c r="G15" s="139"/>
      <c r="H15" s="139"/>
      <c r="I15" s="157"/>
      <c r="J15" s="139"/>
    </row>
    <row r="16" spans="1:10" s="125" customFormat="1" ht="21.75" customHeight="1">
      <c r="A16" s="139"/>
      <c r="B16" s="139"/>
      <c r="C16" s="139"/>
      <c r="D16" s="139"/>
      <c r="E16" s="139"/>
      <c r="F16" s="139"/>
      <c r="G16" s="139"/>
      <c r="H16" s="139"/>
      <c r="I16" s="157"/>
      <c r="J16" s="139"/>
    </row>
    <row r="17" spans="1:9" ht="39.75" customHeight="1">
      <c r="A17" s="164" t="s">
        <v>47</v>
      </c>
      <c r="B17" s="164"/>
      <c r="C17" s="164"/>
      <c r="D17" s="164"/>
      <c r="E17" s="164"/>
      <c r="F17" s="164"/>
      <c r="G17" s="164"/>
      <c r="H17" s="164"/>
      <c r="I17" s="164"/>
    </row>
  </sheetData>
  <sheetProtection/>
  <mergeCells count="6">
    <mergeCell ref="A2:J2"/>
    <mergeCell ref="B4:H4"/>
    <mergeCell ref="A17:I17"/>
    <mergeCell ref="A4:A5"/>
    <mergeCell ref="I4:I5"/>
    <mergeCell ref="J4:J5"/>
  </mergeCells>
  <conditionalFormatting sqref="I8:I12 I14:I16 B7:B16 C12:H16 C7:H7">
    <cfRule type="cellIs" priority="1" dxfId="0" operator="equal" stopIfTrue="1">
      <formula>0</formula>
    </cfRule>
  </conditionalFormatting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25">
      <selection activeCell="I30" sqref="I30"/>
    </sheetView>
  </sheetViews>
  <sheetFormatPr defaultColWidth="9.00390625" defaultRowHeight="14.25"/>
  <cols>
    <col min="1" max="1" width="21.50390625" style="0" customWidth="1"/>
    <col min="2" max="3" width="9.25390625" style="0" customWidth="1"/>
    <col min="4" max="7" width="10.75390625" style="0" customWidth="1"/>
    <col min="8" max="8" width="9.875" style="0" customWidth="1"/>
    <col min="9" max="9" width="27.50390625" style="0" customWidth="1"/>
    <col min="10" max="10" width="10.00390625" style="0" customWidth="1"/>
  </cols>
  <sheetData>
    <row r="1" ht="19.5" customHeight="1">
      <c r="A1" s="128" t="s">
        <v>48</v>
      </c>
    </row>
    <row r="2" spans="1:10" ht="29.25" customHeight="1">
      <c r="A2" s="126" t="s">
        <v>49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128" customFormat="1" ht="22.5" customHeight="1">
      <c r="A3" s="99" t="s">
        <v>41</v>
      </c>
      <c r="J3" s="129" t="s">
        <v>2</v>
      </c>
    </row>
    <row r="4" spans="1:10" s="128" customFormat="1" ht="22.5" customHeight="1">
      <c r="A4" s="130" t="s">
        <v>42</v>
      </c>
      <c r="B4" s="130" t="s">
        <v>43</v>
      </c>
      <c r="C4" s="130"/>
      <c r="D4" s="130"/>
      <c r="E4" s="130"/>
      <c r="F4" s="130"/>
      <c r="G4" s="130"/>
      <c r="H4" s="130"/>
      <c r="I4" s="130" t="s">
        <v>44</v>
      </c>
      <c r="J4" s="130" t="s">
        <v>45</v>
      </c>
    </row>
    <row r="5" spans="1:10" s="128" customFormat="1" ht="51.75" customHeight="1">
      <c r="A5" s="130"/>
      <c r="B5" s="134" t="s">
        <v>7</v>
      </c>
      <c r="C5" s="134" t="s">
        <v>8</v>
      </c>
      <c r="D5" s="134" t="s">
        <v>9</v>
      </c>
      <c r="E5" s="134" t="s">
        <v>10</v>
      </c>
      <c r="F5" s="134" t="s">
        <v>11</v>
      </c>
      <c r="G5" s="134" t="s">
        <v>13</v>
      </c>
      <c r="H5" s="134" t="s">
        <v>12</v>
      </c>
      <c r="I5" s="130"/>
      <c r="J5" s="130"/>
    </row>
    <row r="6" spans="1:10" s="128" customFormat="1" ht="27.75" customHeight="1">
      <c r="A6" s="142" t="s">
        <v>50</v>
      </c>
      <c r="B6" s="143">
        <f aca="true" t="shared" si="0" ref="B6:B34">C6+D6+E6+F6+G6+H6</f>
        <v>912.25</v>
      </c>
      <c r="C6" s="143">
        <v>912.25</v>
      </c>
      <c r="D6" s="144"/>
      <c r="E6" s="144"/>
      <c r="F6" s="144"/>
      <c r="G6" s="144"/>
      <c r="H6" s="144"/>
      <c r="I6" s="156"/>
      <c r="J6" s="156"/>
    </row>
    <row r="7" spans="1:10" ht="24" customHeight="1">
      <c r="A7" s="145" t="s">
        <v>51</v>
      </c>
      <c r="B7" s="143">
        <f t="shared" si="0"/>
        <v>55</v>
      </c>
      <c r="C7" s="146">
        <v>55</v>
      </c>
      <c r="D7" s="147"/>
      <c r="E7" s="147"/>
      <c r="F7" s="147"/>
      <c r="G7" s="147"/>
      <c r="H7" s="147"/>
      <c r="I7" s="157" t="s">
        <v>52</v>
      </c>
      <c r="J7" s="139"/>
    </row>
    <row r="8" spans="1:10" s="125" customFormat="1" ht="36" customHeight="1">
      <c r="A8" s="145" t="s">
        <v>53</v>
      </c>
      <c r="B8" s="143">
        <f t="shared" si="0"/>
        <v>36.15</v>
      </c>
      <c r="C8" s="146">
        <v>36.15</v>
      </c>
      <c r="D8" s="139"/>
      <c r="E8" s="139"/>
      <c r="F8" s="139"/>
      <c r="G8" s="139"/>
      <c r="H8" s="139"/>
      <c r="I8" s="157" t="s">
        <v>54</v>
      </c>
      <c r="J8" s="139"/>
    </row>
    <row r="9" spans="1:10" s="125" customFormat="1" ht="19.5" customHeight="1">
      <c r="A9" s="145" t="s">
        <v>55</v>
      </c>
      <c r="B9" s="143">
        <f t="shared" si="0"/>
        <v>350</v>
      </c>
      <c r="C9" s="146">
        <v>350</v>
      </c>
      <c r="D9" s="139"/>
      <c r="E9" s="139"/>
      <c r="F9" s="139"/>
      <c r="G9" s="139"/>
      <c r="H9" s="139"/>
      <c r="I9" s="157" t="s">
        <v>56</v>
      </c>
      <c r="J9" s="139"/>
    </row>
    <row r="10" spans="1:10" s="125" customFormat="1" ht="24" customHeight="1">
      <c r="A10" s="145" t="s">
        <v>57</v>
      </c>
      <c r="B10" s="143">
        <f t="shared" si="0"/>
        <v>28</v>
      </c>
      <c r="C10" s="146">
        <v>28</v>
      </c>
      <c r="D10" s="139"/>
      <c r="E10" s="139"/>
      <c r="F10" s="139"/>
      <c r="G10" s="139"/>
      <c r="H10" s="139"/>
      <c r="I10" s="157"/>
      <c r="J10" s="139"/>
    </row>
    <row r="11" spans="1:10" s="125" customFormat="1" ht="24" customHeight="1">
      <c r="A11" s="148" t="s">
        <v>58</v>
      </c>
      <c r="B11" s="149">
        <f t="shared" si="0"/>
        <v>10</v>
      </c>
      <c r="C11" s="150">
        <v>10</v>
      </c>
      <c r="D11" s="139"/>
      <c r="E11" s="139"/>
      <c r="F11" s="139"/>
      <c r="G11" s="139"/>
      <c r="H11" s="139"/>
      <c r="I11" s="157"/>
      <c r="J11" s="139"/>
    </row>
    <row r="12" spans="1:10" s="125" customFormat="1" ht="24" customHeight="1">
      <c r="A12" s="151" t="s">
        <v>59</v>
      </c>
      <c r="B12" s="149">
        <f t="shared" si="0"/>
        <v>18</v>
      </c>
      <c r="C12" s="150">
        <v>18</v>
      </c>
      <c r="D12" s="141"/>
      <c r="E12" s="141"/>
      <c r="F12" s="141"/>
      <c r="G12" s="141"/>
      <c r="H12" s="141"/>
      <c r="I12" s="157" t="s">
        <v>60</v>
      </c>
      <c r="J12" s="139"/>
    </row>
    <row r="13" spans="1:10" s="125" customFormat="1" ht="24" customHeight="1">
      <c r="A13" s="145" t="s">
        <v>61</v>
      </c>
      <c r="B13" s="143">
        <f t="shared" si="0"/>
        <v>271.1</v>
      </c>
      <c r="C13" s="146">
        <v>271.1</v>
      </c>
      <c r="D13" s="147"/>
      <c r="E13" s="147"/>
      <c r="F13" s="147"/>
      <c r="G13" s="147"/>
      <c r="H13" s="147"/>
      <c r="I13" s="157"/>
      <c r="J13" s="139"/>
    </row>
    <row r="14" spans="1:10" s="125" customFormat="1" ht="24" customHeight="1">
      <c r="A14" s="148" t="s">
        <v>62</v>
      </c>
      <c r="B14" s="149">
        <f t="shared" si="0"/>
        <v>5</v>
      </c>
      <c r="C14" s="150">
        <v>5</v>
      </c>
      <c r="D14" s="139"/>
      <c r="E14" s="139"/>
      <c r="F14" s="139"/>
      <c r="G14" s="139"/>
      <c r="H14" s="139"/>
      <c r="I14" s="157" t="s">
        <v>63</v>
      </c>
      <c r="J14" s="139"/>
    </row>
    <row r="15" spans="1:10" s="125" customFormat="1" ht="24" customHeight="1">
      <c r="A15" s="148" t="s">
        <v>64</v>
      </c>
      <c r="B15" s="149">
        <f t="shared" si="0"/>
        <v>8</v>
      </c>
      <c r="C15" s="150">
        <v>8</v>
      </c>
      <c r="D15" s="139"/>
      <c r="E15" s="139"/>
      <c r="F15" s="139"/>
      <c r="G15" s="139"/>
      <c r="H15" s="139"/>
      <c r="I15" s="157" t="s">
        <v>65</v>
      </c>
      <c r="J15" s="139"/>
    </row>
    <row r="16" spans="1:10" s="125" customFormat="1" ht="24" customHeight="1">
      <c r="A16" s="148" t="s">
        <v>66</v>
      </c>
      <c r="B16" s="149">
        <f t="shared" si="0"/>
        <v>20</v>
      </c>
      <c r="C16" s="150">
        <v>20</v>
      </c>
      <c r="D16" s="139"/>
      <c r="E16" s="139"/>
      <c r="F16" s="139"/>
      <c r="G16" s="139"/>
      <c r="H16" s="139"/>
      <c r="I16" s="157"/>
      <c r="J16" s="139"/>
    </row>
    <row r="17" spans="1:10" ht="24" customHeight="1">
      <c r="A17" s="151" t="s">
        <v>67</v>
      </c>
      <c r="B17" s="149">
        <f t="shared" si="0"/>
        <v>20</v>
      </c>
      <c r="C17" s="152">
        <v>20</v>
      </c>
      <c r="D17" s="153"/>
      <c r="E17" s="153"/>
      <c r="F17" s="153"/>
      <c r="G17" s="153"/>
      <c r="H17" s="153"/>
      <c r="I17" s="158" t="s">
        <v>68</v>
      </c>
      <c r="J17" s="153"/>
    </row>
    <row r="18" spans="1:10" ht="24" customHeight="1">
      <c r="A18" s="148" t="s">
        <v>69</v>
      </c>
      <c r="B18" s="149">
        <f t="shared" si="0"/>
        <v>38.6</v>
      </c>
      <c r="C18" s="152">
        <v>38.6</v>
      </c>
      <c r="D18" s="153"/>
      <c r="E18" s="153"/>
      <c r="F18" s="153"/>
      <c r="G18" s="153"/>
      <c r="H18" s="153"/>
      <c r="I18" s="158" t="s">
        <v>70</v>
      </c>
      <c r="J18" s="153"/>
    </row>
    <row r="19" spans="1:10" ht="24" customHeight="1">
      <c r="A19" s="148" t="s">
        <v>71</v>
      </c>
      <c r="B19" s="149">
        <f t="shared" si="0"/>
        <v>15</v>
      </c>
      <c r="C19" s="152">
        <v>15</v>
      </c>
      <c r="D19" s="153"/>
      <c r="E19" s="153"/>
      <c r="F19" s="153"/>
      <c r="G19" s="153"/>
      <c r="H19" s="153"/>
      <c r="I19" s="153"/>
      <c r="J19" s="153"/>
    </row>
    <row r="20" spans="1:10" ht="24" customHeight="1">
      <c r="A20" s="151" t="s">
        <v>72</v>
      </c>
      <c r="B20" s="149">
        <f t="shared" si="0"/>
        <v>10</v>
      </c>
      <c r="C20" s="152">
        <v>10</v>
      </c>
      <c r="D20" s="153"/>
      <c r="E20" s="153"/>
      <c r="F20" s="153"/>
      <c r="G20" s="153"/>
      <c r="H20" s="153"/>
      <c r="I20" s="153"/>
      <c r="J20" s="153"/>
    </row>
    <row r="21" spans="1:10" ht="24" customHeight="1">
      <c r="A21" s="148" t="s">
        <v>73</v>
      </c>
      <c r="B21" s="149">
        <f t="shared" si="0"/>
        <v>5</v>
      </c>
      <c r="C21" s="152">
        <v>5</v>
      </c>
      <c r="D21" s="153"/>
      <c r="E21" s="153"/>
      <c r="F21" s="153"/>
      <c r="G21" s="153"/>
      <c r="H21" s="153"/>
      <c r="I21" s="153"/>
      <c r="J21" s="153"/>
    </row>
    <row r="22" spans="1:10" ht="24" customHeight="1">
      <c r="A22" s="148" t="s">
        <v>74</v>
      </c>
      <c r="B22" s="149">
        <f t="shared" si="0"/>
        <v>10</v>
      </c>
      <c r="C22" s="152">
        <v>10</v>
      </c>
      <c r="D22" s="153"/>
      <c r="E22" s="153"/>
      <c r="F22" s="153"/>
      <c r="G22" s="153"/>
      <c r="H22" s="153"/>
      <c r="I22" s="159" t="s">
        <v>75</v>
      </c>
      <c r="J22" s="153"/>
    </row>
    <row r="23" spans="1:10" ht="24" customHeight="1">
      <c r="A23" s="151" t="s">
        <v>76</v>
      </c>
      <c r="B23" s="149">
        <f t="shared" si="0"/>
        <v>15</v>
      </c>
      <c r="C23" s="152">
        <v>15</v>
      </c>
      <c r="D23" s="153"/>
      <c r="E23" s="153"/>
      <c r="F23" s="153"/>
      <c r="G23" s="153"/>
      <c r="H23" s="153"/>
      <c r="I23" s="153"/>
      <c r="J23" s="153"/>
    </row>
    <row r="24" spans="1:10" ht="24" customHeight="1">
      <c r="A24" s="148" t="s">
        <v>77</v>
      </c>
      <c r="B24" s="149">
        <f t="shared" si="0"/>
        <v>30</v>
      </c>
      <c r="C24" s="152">
        <v>30</v>
      </c>
      <c r="D24" s="153"/>
      <c r="E24" s="153"/>
      <c r="F24" s="153"/>
      <c r="G24" s="153"/>
      <c r="H24" s="153"/>
      <c r="I24" s="153"/>
      <c r="J24" s="153"/>
    </row>
    <row r="25" spans="1:10" ht="24" customHeight="1">
      <c r="A25" s="148" t="s">
        <v>78</v>
      </c>
      <c r="B25" s="149">
        <f t="shared" si="0"/>
        <v>15</v>
      </c>
      <c r="C25" s="152">
        <v>15</v>
      </c>
      <c r="D25" s="153"/>
      <c r="E25" s="153"/>
      <c r="F25" s="153"/>
      <c r="G25" s="153"/>
      <c r="H25" s="153"/>
      <c r="I25" s="153"/>
      <c r="J25" s="153"/>
    </row>
    <row r="26" spans="1:10" ht="24" customHeight="1">
      <c r="A26" s="151" t="s">
        <v>79</v>
      </c>
      <c r="B26" s="149">
        <f t="shared" si="0"/>
        <v>6</v>
      </c>
      <c r="C26" s="152">
        <v>6</v>
      </c>
      <c r="D26" s="153"/>
      <c r="E26" s="153"/>
      <c r="F26" s="153"/>
      <c r="G26" s="153"/>
      <c r="H26" s="153"/>
      <c r="I26" s="153"/>
      <c r="J26" s="153"/>
    </row>
    <row r="27" spans="1:10" ht="24" customHeight="1">
      <c r="A27" s="154" t="s">
        <v>80</v>
      </c>
      <c r="B27" s="149">
        <f t="shared" si="0"/>
        <v>20</v>
      </c>
      <c r="C27" s="152">
        <v>20</v>
      </c>
      <c r="D27" s="153"/>
      <c r="E27" s="153"/>
      <c r="F27" s="153"/>
      <c r="G27" s="153"/>
      <c r="H27" s="153"/>
      <c r="I27" s="153"/>
      <c r="J27" s="153"/>
    </row>
    <row r="28" spans="1:10" ht="24" customHeight="1">
      <c r="A28" s="148" t="s">
        <v>81</v>
      </c>
      <c r="B28" s="149">
        <f t="shared" si="0"/>
        <v>20</v>
      </c>
      <c r="C28" s="152">
        <v>20</v>
      </c>
      <c r="D28" s="153"/>
      <c r="E28" s="153"/>
      <c r="F28" s="153"/>
      <c r="G28" s="153"/>
      <c r="H28" s="153"/>
      <c r="I28" s="159" t="s">
        <v>82</v>
      </c>
      <c r="J28" s="153"/>
    </row>
    <row r="29" spans="1:10" ht="24" customHeight="1">
      <c r="A29" s="151" t="s">
        <v>83</v>
      </c>
      <c r="B29" s="149">
        <f t="shared" si="0"/>
        <v>25</v>
      </c>
      <c r="C29" s="152">
        <v>25</v>
      </c>
      <c r="D29" s="153"/>
      <c r="E29" s="153"/>
      <c r="F29" s="153"/>
      <c r="G29" s="153"/>
      <c r="H29" s="153"/>
      <c r="I29" s="159" t="s">
        <v>84</v>
      </c>
      <c r="J29" s="153"/>
    </row>
    <row r="30" spans="1:10" ht="24" customHeight="1">
      <c r="A30" s="148" t="s">
        <v>85</v>
      </c>
      <c r="B30" s="149">
        <f t="shared" si="0"/>
        <v>2</v>
      </c>
      <c r="C30" s="152">
        <v>2</v>
      </c>
      <c r="D30" s="153"/>
      <c r="E30" s="153"/>
      <c r="F30" s="153"/>
      <c r="G30" s="153"/>
      <c r="H30" s="153"/>
      <c r="I30" s="153"/>
      <c r="J30" s="153"/>
    </row>
    <row r="31" spans="1:10" ht="24" customHeight="1">
      <c r="A31" s="148" t="s">
        <v>86</v>
      </c>
      <c r="B31" s="149">
        <f t="shared" si="0"/>
        <v>6.5</v>
      </c>
      <c r="C31" s="152">
        <v>6.5</v>
      </c>
      <c r="D31" s="153"/>
      <c r="E31" s="153"/>
      <c r="F31" s="153"/>
      <c r="G31" s="153"/>
      <c r="H31" s="153"/>
      <c r="I31" s="158" t="s">
        <v>87</v>
      </c>
      <c r="J31" s="153"/>
    </row>
    <row r="32" spans="1:10" ht="24" customHeight="1">
      <c r="A32" s="142" t="s">
        <v>88</v>
      </c>
      <c r="B32" s="143">
        <f t="shared" si="0"/>
        <v>60</v>
      </c>
      <c r="C32" s="155">
        <v>60</v>
      </c>
      <c r="D32" s="153"/>
      <c r="E32" s="153"/>
      <c r="F32" s="153"/>
      <c r="G32" s="153"/>
      <c r="H32" s="153"/>
      <c r="I32" s="158"/>
      <c r="J32" s="153"/>
    </row>
    <row r="33" spans="1:10" ht="24" customHeight="1">
      <c r="A33" s="145" t="s">
        <v>89</v>
      </c>
      <c r="B33" s="143">
        <f t="shared" si="0"/>
        <v>100</v>
      </c>
      <c r="C33" s="155">
        <v>100</v>
      </c>
      <c r="D33" s="153"/>
      <c r="E33" s="153"/>
      <c r="F33" s="153"/>
      <c r="G33" s="153"/>
      <c r="H33" s="153"/>
      <c r="I33" s="160" t="s">
        <v>90</v>
      </c>
      <c r="J33" s="153"/>
    </row>
    <row r="34" spans="1:10" ht="24" customHeight="1">
      <c r="A34" s="145" t="s">
        <v>91</v>
      </c>
      <c r="B34" s="143">
        <f t="shared" si="0"/>
        <v>12</v>
      </c>
      <c r="C34" s="155">
        <v>12</v>
      </c>
      <c r="D34" s="153"/>
      <c r="E34" s="153"/>
      <c r="F34" s="153"/>
      <c r="G34" s="153"/>
      <c r="H34" s="153"/>
      <c r="I34" s="158" t="s">
        <v>92</v>
      </c>
      <c r="J34" s="153"/>
    </row>
  </sheetData>
  <sheetProtection/>
  <mergeCells count="5">
    <mergeCell ref="A2:J2"/>
    <mergeCell ref="B4:H4"/>
    <mergeCell ref="A4:A5"/>
    <mergeCell ref="I4:I5"/>
    <mergeCell ref="J4:J5"/>
  </mergeCells>
  <conditionalFormatting sqref="I8:I12 I14:I16 C7:H7 C12:H16">
    <cfRule type="cellIs" priority="1" dxfId="0" operator="equal" stopIfTrue="1">
      <formula>0</formula>
    </cfRule>
  </conditionalFormatting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6" sqref="B6"/>
    </sheetView>
  </sheetViews>
  <sheetFormatPr defaultColWidth="9.00390625" defaultRowHeight="14.25"/>
  <cols>
    <col min="1" max="1" width="25.875" style="0" customWidth="1"/>
    <col min="2" max="2" width="19.00390625" style="0" customWidth="1"/>
    <col min="3" max="5" width="15.375" style="0" customWidth="1"/>
    <col min="6" max="6" width="23.50390625" style="0" customWidth="1"/>
  </cols>
  <sheetData>
    <row r="1" ht="14.25">
      <c r="A1" t="s">
        <v>93</v>
      </c>
    </row>
    <row r="2" spans="1:6" ht="29.25" customHeight="1">
      <c r="A2" s="126" t="s">
        <v>94</v>
      </c>
      <c r="B2" s="126"/>
      <c r="C2" s="126"/>
      <c r="D2" s="126"/>
      <c r="E2" s="126"/>
      <c r="F2" s="126"/>
    </row>
    <row r="3" spans="1:6" ht="15" customHeight="1">
      <c r="A3" s="127"/>
      <c r="B3" s="127"/>
      <c r="C3" s="127"/>
      <c r="D3" s="127"/>
      <c r="E3" s="127"/>
      <c r="F3" s="127"/>
    </row>
    <row r="4" spans="1:6" ht="22.5" customHeight="1">
      <c r="A4" s="99"/>
      <c r="B4" s="128"/>
      <c r="C4" s="128"/>
      <c r="D4" s="128"/>
      <c r="E4" s="128"/>
      <c r="F4" s="129" t="s">
        <v>2</v>
      </c>
    </row>
    <row r="5" spans="1:6" ht="22.5" customHeight="1">
      <c r="A5" s="130" t="s">
        <v>95</v>
      </c>
      <c r="B5" s="131" t="s">
        <v>14</v>
      </c>
      <c r="C5" s="132"/>
      <c r="D5" s="132"/>
      <c r="E5" s="133"/>
      <c r="F5" s="130" t="s">
        <v>45</v>
      </c>
    </row>
    <row r="6" spans="1:6" ht="30.75" customHeight="1">
      <c r="A6" s="130"/>
      <c r="B6" s="134" t="s">
        <v>16</v>
      </c>
      <c r="C6" s="134" t="s">
        <v>17</v>
      </c>
      <c r="D6" s="134" t="s">
        <v>18</v>
      </c>
      <c r="E6" s="134" t="s">
        <v>19</v>
      </c>
      <c r="F6" s="130"/>
    </row>
    <row r="7" spans="1:6" ht="25.5" customHeight="1">
      <c r="A7" s="135" t="s">
        <v>20</v>
      </c>
      <c r="B7" s="136">
        <f>SUM(C7:E7)</f>
        <v>2737.78</v>
      </c>
      <c r="C7" s="134">
        <v>1145.69</v>
      </c>
      <c r="D7" s="134">
        <v>960.82</v>
      </c>
      <c r="E7" s="134">
        <v>631.27</v>
      </c>
      <c r="F7" s="130"/>
    </row>
    <row r="8" spans="1:6" s="125" customFormat="1" ht="25.5" customHeight="1">
      <c r="A8" s="137"/>
      <c r="B8" s="138"/>
      <c r="C8" s="138"/>
      <c r="D8" s="138"/>
      <c r="E8" s="138"/>
      <c r="F8" s="137"/>
    </row>
    <row r="9" spans="1:6" s="125" customFormat="1" ht="25.5" customHeight="1">
      <c r="A9" s="139"/>
      <c r="B9" s="139"/>
      <c r="C9" s="139"/>
      <c r="D9" s="139"/>
      <c r="E9" s="139"/>
      <c r="F9" s="139"/>
    </row>
    <row r="10" spans="1:6" s="125" customFormat="1" ht="25.5" customHeight="1">
      <c r="A10" s="139"/>
      <c r="B10" s="139"/>
      <c r="C10" s="139"/>
      <c r="D10" s="139"/>
      <c r="E10" s="139"/>
      <c r="F10" s="139"/>
    </row>
    <row r="11" spans="1:6" s="125" customFormat="1" ht="25.5" customHeight="1">
      <c r="A11" s="139"/>
      <c r="B11" s="139"/>
      <c r="C11" s="139"/>
      <c r="D11" s="139"/>
      <c r="E11" s="139"/>
      <c r="F11" s="139"/>
    </row>
    <row r="12" spans="1:6" s="125" customFormat="1" ht="25.5" customHeight="1">
      <c r="A12" s="139"/>
      <c r="B12" s="139"/>
      <c r="C12" s="139"/>
      <c r="D12" s="139"/>
      <c r="E12" s="139"/>
      <c r="F12" s="139"/>
    </row>
    <row r="13" spans="1:6" s="125" customFormat="1" ht="25.5" customHeight="1">
      <c r="A13" s="139"/>
      <c r="B13" s="139"/>
      <c r="C13" s="139"/>
      <c r="D13" s="139"/>
      <c r="E13" s="139"/>
      <c r="F13" s="139"/>
    </row>
    <row r="14" spans="1:6" s="125" customFormat="1" ht="25.5" customHeight="1">
      <c r="A14" s="139"/>
      <c r="B14" s="139"/>
      <c r="C14" s="139"/>
      <c r="D14" s="139"/>
      <c r="E14" s="139"/>
      <c r="F14" s="139"/>
    </row>
    <row r="15" spans="1:6" s="125" customFormat="1" ht="25.5" customHeight="1">
      <c r="A15" s="139"/>
      <c r="B15" s="139"/>
      <c r="C15" s="139"/>
      <c r="D15" s="139"/>
      <c r="E15" s="139"/>
      <c r="F15" s="139"/>
    </row>
    <row r="16" spans="1:6" s="125" customFormat="1" ht="25.5" customHeight="1">
      <c r="A16" s="139"/>
      <c r="B16" s="139"/>
      <c r="C16" s="139"/>
      <c r="D16" s="139"/>
      <c r="E16" s="139"/>
      <c r="F16" s="139"/>
    </row>
    <row r="17" spans="1:6" s="125" customFormat="1" ht="25.5" customHeight="1">
      <c r="A17" s="140"/>
      <c r="B17" s="141"/>
      <c r="C17" s="141"/>
      <c r="D17" s="141"/>
      <c r="E17" s="141"/>
      <c r="F17" s="139"/>
    </row>
  </sheetData>
  <sheetProtection/>
  <mergeCells count="4">
    <mergeCell ref="A2:F2"/>
    <mergeCell ref="B5:E5"/>
    <mergeCell ref="A5:A6"/>
    <mergeCell ref="F5:F6"/>
  </mergeCells>
  <conditionalFormatting sqref="B8:E8 B17:E17">
    <cfRule type="cellIs" priority="1" dxfId="0" operator="equal" stopIfTrue="1">
      <formula>0</formula>
    </cfRule>
  </conditionalFormatting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H23" sqref="H23"/>
    </sheetView>
  </sheetViews>
  <sheetFormatPr defaultColWidth="9.00390625" defaultRowHeight="14.25"/>
  <cols>
    <col min="1" max="1" width="23.50390625" style="65" customWidth="1"/>
    <col min="2" max="2" width="8.625" style="65" customWidth="1"/>
    <col min="3" max="3" width="20.125" style="65" customWidth="1"/>
    <col min="4" max="4" width="10.375" style="65" bestFit="1" customWidth="1"/>
    <col min="5" max="6" width="11.25390625" style="65" customWidth="1"/>
    <col min="7" max="7" width="29.75390625" style="65" customWidth="1"/>
    <col min="8" max="16384" width="9.00390625" style="65" customWidth="1"/>
  </cols>
  <sheetData>
    <row r="1" spans="1:6" ht="25.5" customHeight="1">
      <c r="A1" s="99" t="s">
        <v>96</v>
      </c>
      <c r="F1" s="100"/>
    </row>
    <row r="2" spans="1:6" s="98" customFormat="1" ht="27">
      <c r="A2" s="8" t="s">
        <v>97</v>
      </c>
      <c r="B2" s="8"/>
      <c r="C2" s="8"/>
      <c r="D2" s="8"/>
      <c r="E2" s="8"/>
      <c r="F2" s="8"/>
    </row>
    <row r="3" spans="1:6" ht="23.25" customHeight="1">
      <c r="A3" s="65" t="s">
        <v>41</v>
      </c>
      <c r="F3" s="101" t="s">
        <v>2</v>
      </c>
    </row>
    <row r="4" spans="1:6" ht="32.25" customHeight="1">
      <c r="A4" s="195" t="s">
        <v>98</v>
      </c>
      <c r="B4" s="102"/>
      <c r="C4" s="195" t="s">
        <v>99</v>
      </c>
      <c r="D4" s="102"/>
      <c r="E4" s="102"/>
      <c r="F4" s="102"/>
    </row>
    <row r="5" spans="1:6" ht="35.25" customHeight="1">
      <c r="A5" s="195" t="s">
        <v>100</v>
      </c>
      <c r="B5" s="195" t="s">
        <v>101</v>
      </c>
      <c r="C5" s="195" t="s">
        <v>100</v>
      </c>
      <c r="D5" s="102" t="s">
        <v>7</v>
      </c>
      <c r="E5" s="103" t="s">
        <v>102</v>
      </c>
      <c r="F5" s="103" t="s">
        <v>103</v>
      </c>
    </row>
    <row r="6" spans="1:6" ht="26.25" customHeight="1">
      <c r="A6" s="104" t="s">
        <v>104</v>
      </c>
      <c r="B6" s="105">
        <v>3650.03</v>
      </c>
      <c r="C6" s="106" t="s">
        <v>105</v>
      </c>
      <c r="D6" s="107">
        <f aca="true" t="shared" si="0" ref="D6:D11">E6+F6</f>
        <v>3023.63</v>
      </c>
      <c r="E6" s="107">
        <v>3023.63</v>
      </c>
      <c r="F6" s="108"/>
    </row>
    <row r="7" spans="1:6" ht="26.25" customHeight="1">
      <c r="A7" s="109" t="s">
        <v>106</v>
      </c>
      <c r="B7" s="110">
        <v>3638.03</v>
      </c>
      <c r="C7" s="106" t="s">
        <v>31</v>
      </c>
      <c r="D7" s="107">
        <f t="shared" si="0"/>
        <v>3023.63</v>
      </c>
      <c r="E7" s="107">
        <v>3023.63</v>
      </c>
      <c r="F7" s="108"/>
    </row>
    <row r="8" spans="1:6" ht="33" customHeight="1">
      <c r="A8" s="109" t="s">
        <v>107</v>
      </c>
      <c r="B8" s="110">
        <v>12</v>
      </c>
      <c r="C8" s="111" t="s">
        <v>108</v>
      </c>
      <c r="D8" s="107">
        <f t="shared" si="0"/>
        <v>508.95</v>
      </c>
      <c r="E8" s="112">
        <v>508.95</v>
      </c>
      <c r="F8" s="108"/>
    </row>
    <row r="9" spans="1:6" ht="26.25" customHeight="1">
      <c r="A9" s="109" t="s">
        <v>109</v>
      </c>
      <c r="B9" s="113"/>
      <c r="C9" s="111" t="s">
        <v>33</v>
      </c>
      <c r="D9" s="107">
        <f t="shared" si="0"/>
        <v>508.95</v>
      </c>
      <c r="E9" s="112">
        <v>508.95</v>
      </c>
      <c r="F9" s="108"/>
    </row>
    <row r="10" spans="1:6" ht="26.25" customHeight="1">
      <c r="A10" s="109"/>
      <c r="B10" s="113"/>
      <c r="C10" s="114" t="s">
        <v>110</v>
      </c>
      <c r="D10" s="107">
        <f t="shared" si="0"/>
        <v>117.45</v>
      </c>
      <c r="E10" s="112">
        <v>117.45</v>
      </c>
      <c r="F10" s="108"/>
    </row>
    <row r="11" spans="1:6" ht="26.25" customHeight="1">
      <c r="A11" s="109"/>
      <c r="B11" s="113"/>
      <c r="C11" s="114" t="s">
        <v>35</v>
      </c>
      <c r="D11" s="107">
        <f t="shared" si="0"/>
        <v>117.45</v>
      </c>
      <c r="E11" s="112">
        <v>117.45</v>
      </c>
      <c r="F11" s="108"/>
    </row>
    <row r="12" spans="1:6" ht="26.25" customHeight="1">
      <c r="A12" s="115"/>
      <c r="B12" s="113"/>
      <c r="C12" s="114"/>
      <c r="D12" s="114"/>
      <c r="E12" s="114"/>
      <c r="F12" s="108"/>
    </row>
    <row r="13" spans="1:6" ht="26.25" customHeight="1">
      <c r="A13" s="115"/>
      <c r="B13" s="113"/>
      <c r="C13" s="114"/>
      <c r="D13" s="114"/>
      <c r="E13" s="114"/>
      <c r="F13" s="108"/>
    </row>
    <row r="14" spans="1:6" ht="26.25" customHeight="1">
      <c r="A14" s="115"/>
      <c r="B14" s="113"/>
      <c r="C14" s="114"/>
      <c r="D14" s="114"/>
      <c r="E14" s="114"/>
      <c r="F14" s="108"/>
    </row>
    <row r="15" spans="1:6" ht="26.25" customHeight="1">
      <c r="A15" s="109"/>
      <c r="B15" s="113"/>
      <c r="C15" s="74"/>
      <c r="D15" s="74"/>
      <c r="E15" s="74"/>
      <c r="F15" s="108"/>
    </row>
    <row r="16" spans="1:6" ht="26.25" customHeight="1">
      <c r="A16" s="115"/>
      <c r="B16" s="113"/>
      <c r="C16" s="74"/>
      <c r="D16" s="74"/>
      <c r="E16" s="74"/>
      <c r="F16" s="108"/>
    </row>
    <row r="17" spans="1:6" ht="26.25" customHeight="1">
      <c r="A17" s="113"/>
      <c r="B17" s="113"/>
      <c r="C17" s="74"/>
      <c r="D17" s="74"/>
      <c r="E17" s="74"/>
      <c r="F17" s="108"/>
    </row>
    <row r="18" spans="1:6" ht="26.25" customHeight="1">
      <c r="A18" s="113"/>
      <c r="B18" s="113"/>
      <c r="C18" s="74"/>
      <c r="D18" s="74"/>
      <c r="E18" s="74"/>
      <c r="F18" s="108"/>
    </row>
    <row r="19" spans="1:6" ht="21.75" customHeight="1">
      <c r="A19" s="113"/>
      <c r="B19" s="113"/>
      <c r="C19" s="116"/>
      <c r="D19" s="116"/>
      <c r="E19" s="116"/>
      <c r="F19" s="108"/>
    </row>
    <row r="20" spans="1:6" ht="21.75" customHeight="1">
      <c r="A20" s="113"/>
      <c r="B20" s="113"/>
      <c r="C20" s="117"/>
      <c r="D20" s="117"/>
      <c r="E20" s="117"/>
      <c r="F20" s="108"/>
    </row>
    <row r="21" spans="1:6" ht="21.75" customHeight="1">
      <c r="A21" s="113"/>
      <c r="B21" s="113"/>
      <c r="C21" s="118"/>
      <c r="D21" s="118"/>
      <c r="E21" s="118"/>
      <c r="F21" s="108"/>
    </row>
    <row r="22" spans="1:6" ht="21.75" customHeight="1">
      <c r="A22" s="113"/>
      <c r="B22" s="113"/>
      <c r="C22" s="117"/>
      <c r="D22" s="117"/>
      <c r="E22" s="117"/>
      <c r="F22" s="108"/>
    </row>
    <row r="23" spans="1:6" ht="21.75" customHeight="1">
      <c r="A23" s="113"/>
      <c r="B23" s="113"/>
      <c r="C23" s="117"/>
      <c r="D23" s="117"/>
      <c r="E23" s="117"/>
      <c r="F23" s="108"/>
    </row>
    <row r="24" spans="1:6" ht="21.75" customHeight="1">
      <c r="A24" s="113"/>
      <c r="B24" s="113"/>
      <c r="C24" s="119"/>
      <c r="D24" s="119"/>
      <c r="E24" s="119"/>
      <c r="F24" s="108"/>
    </row>
    <row r="25" spans="1:6" ht="21.75" customHeight="1">
      <c r="A25" s="196" t="s">
        <v>111</v>
      </c>
      <c r="B25" s="121">
        <v>3650.03</v>
      </c>
      <c r="C25" s="197" t="s">
        <v>112</v>
      </c>
      <c r="D25" s="123">
        <f>D6+D8+D10</f>
        <v>3650.0299999999997</v>
      </c>
      <c r="E25" s="123">
        <f>E6+E8+E10</f>
        <v>3650.0299999999997</v>
      </c>
      <c r="F25" s="108"/>
    </row>
    <row r="26" spans="1:6" ht="21" customHeight="1">
      <c r="A26" s="124" t="s">
        <v>36</v>
      </c>
      <c r="B26" s="124"/>
      <c r="C26" s="124"/>
      <c r="D26" s="124"/>
      <c r="E26" s="124"/>
      <c r="F26" s="12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19.5" customHeight="1"/>
    <row r="225" ht="19.5" customHeight="1"/>
    <row r="226" ht="19.5" customHeight="1"/>
    <row r="227" ht="19.5" customHeight="1"/>
  </sheetData>
  <sheetProtection/>
  <mergeCells count="3">
    <mergeCell ref="A2:F2"/>
    <mergeCell ref="A4:B4"/>
    <mergeCell ref="C4:F4"/>
  </mergeCells>
  <conditionalFormatting sqref="A6:A16">
    <cfRule type="cellIs" priority="1" dxfId="0" operator="equal" stopIfTrue="1">
      <formula>0</formula>
    </cfRule>
  </conditionalFormatting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17"/>
  <sheetViews>
    <sheetView workbookViewId="0" topLeftCell="A1">
      <selection activeCell="E9" sqref="E9"/>
    </sheetView>
  </sheetViews>
  <sheetFormatPr defaultColWidth="6.875" defaultRowHeight="23.25" customHeight="1"/>
  <cols>
    <col min="1" max="1" width="17.25390625" style="62" customWidth="1"/>
    <col min="2" max="2" width="24.50390625" style="62" customWidth="1"/>
    <col min="3" max="3" width="18.50390625" style="62" customWidth="1"/>
    <col min="4" max="4" width="28.875" style="62" customWidth="1"/>
    <col min="5" max="5" width="30.125" style="62" customWidth="1"/>
    <col min="6" max="254" width="6.875" style="62" customWidth="1"/>
    <col min="255" max="16384" width="6.875" style="62" customWidth="1"/>
  </cols>
  <sheetData>
    <row r="1" spans="1:254" s="61" customFormat="1" ht="23.25" customHeight="1">
      <c r="A1" s="63" t="s">
        <v>113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5" ht="30" customHeight="1">
      <c r="A2" s="64" t="s">
        <v>114</v>
      </c>
      <c r="B2" s="64"/>
      <c r="C2" s="64"/>
      <c r="D2" s="64"/>
      <c r="E2" s="64"/>
    </row>
    <row r="3" spans="1:5" ht="23.25" customHeight="1">
      <c r="A3" s="65" t="s">
        <v>41</v>
      </c>
      <c r="E3" s="66" t="s">
        <v>2</v>
      </c>
    </row>
    <row r="4" spans="1:5" ht="23.25" customHeight="1">
      <c r="A4" s="67" t="s">
        <v>25</v>
      </c>
      <c r="B4" s="67" t="s">
        <v>26</v>
      </c>
      <c r="C4" s="67" t="s">
        <v>7</v>
      </c>
      <c r="D4" s="67" t="s">
        <v>14</v>
      </c>
      <c r="E4" s="68" t="s">
        <v>115</v>
      </c>
    </row>
    <row r="5" spans="1:5" ht="23.25" customHeight="1">
      <c r="A5" s="93"/>
      <c r="B5" s="93" t="s">
        <v>50</v>
      </c>
      <c r="C5" s="94">
        <f>C6+C7+C8</f>
        <v>3650.0299999999997</v>
      </c>
      <c r="D5" s="71">
        <f>D6+D7+D8</f>
        <v>2737.7799999999997</v>
      </c>
      <c r="E5" s="72">
        <f>E6+E7+E8</f>
        <v>912.25</v>
      </c>
    </row>
    <row r="6" spans="1:5" ht="23.25" customHeight="1">
      <c r="A6" s="69" t="s">
        <v>30</v>
      </c>
      <c r="B6" s="95" t="s">
        <v>31</v>
      </c>
      <c r="C6" s="94">
        <f aca="true" t="shared" si="0" ref="C6:C8">SUM(D6:E6)</f>
        <v>3023.63</v>
      </c>
      <c r="D6" s="71">
        <v>2111.38</v>
      </c>
      <c r="E6" s="72">
        <v>912.25</v>
      </c>
    </row>
    <row r="7" spans="1:5" ht="23.25" customHeight="1">
      <c r="A7" s="69" t="s">
        <v>32</v>
      </c>
      <c r="B7" s="96" t="s">
        <v>33</v>
      </c>
      <c r="C7" s="94">
        <f t="shared" si="0"/>
        <v>508.95</v>
      </c>
      <c r="D7" s="97">
        <v>508.95</v>
      </c>
      <c r="E7" s="97"/>
    </row>
    <row r="8" spans="1:5" ht="23.25" customHeight="1">
      <c r="A8" s="69" t="s">
        <v>34</v>
      </c>
      <c r="B8" s="96" t="s">
        <v>35</v>
      </c>
      <c r="C8" s="94">
        <f t="shared" si="0"/>
        <v>117.45</v>
      </c>
      <c r="D8" s="97">
        <v>117.45</v>
      </c>
      <c r="E8" s="97"/>
    </row>
    <row r="9" spans="1:5" ht="23.25" customHeight="1">
      <c r="A9" s="73"/>
      <c r="B9" s="74"/>
      <c r="C9" s="75"/>
      <c r="D9" s="75"/>
      <c r="E9" s="75"/>
    </row>
    <row r="10" spans="1:5" ht="23.25" customHeight="1">
      <c r="A10" s="77"/>
      <c r="B10" s="77"/>
      <c r="C10" s="75"/>
      <c r="D10" s="75"/>
      <c r="E10" s="75"/>
    </row>
    <row r="11" spans="1:5" ht="23.25" customHeight="1">
      <c r="A11" s="75"/>
      <c r="B11" s="75"/>
      <c r="C11" s="75"/>
      <c r="D11" s="75"/>
      <c r="E11" s="75"/>
    </row>
    <row r="12" spans="1:5" ht="23.25" customHeight="1">
      <c r="A12" s="75"/>
      <c r="B12" s="75"/>
      <c r="C12" s="75"/>
      <c r="D12" s="75"/>
      <c r="E12" s="75"/>
    </row>
    <row r="13" spans="1:5" ht="23.25" customHeight="1">
      <c r="A13" s="75"/>
      <c r="B13" s="75"/>
      <c r="C13" s="75"/>
      <c r="D13" s="75"/>
      <c r="E13" s="75"/>
    </row>
    <row r="14" spans="1:5" ht="23.25" customHeight="1">
      <c r="A14" s="75"/>
      <c r="B14" s="75"/>
      <c r="C14" s="75"/>
      <c r="D14" s="75"/>
      <c r="E14" s="75"/>
    </row>
    <row r="15" spans="1:5" ht="23.25" customHeight="1">
      <c r="A15" s="75"/>
      <c r="B15" s="75"/>
      <c r="C15" s="75"/>
      <c r="D15" s="75"/>
      <c r="E15" s="75"/>
    </row>
    <row r="16" spans="1:5" ht="29.25" customHeight="1">
      <c r="A16" s="78" t="s">
        <v>116</v>
      </c>
      <c r="B16" s="78"/>
      <c r="C16" s="78"/>
      <c r="D16" s="78"/>
      <c r="E16" s="78"/>
    </row>
    <row r="17" spans="1:5" ht="19.5" customHeight="1">
      <c r="A17" s="79"/>
      <c r="B17" s="79"/>
      <c r="C17" s="79"/>
      <c r="D17" s="79"/>
      <c r="E17" s="79"/>
    </row>
  </sheetData>
  <sheetProtection/>
  <mergeCells count="3">
    <mergeCell ref="A2:E2"/>
    <mergeCell ref="A16:E16"/>
    <mergeCell ref="A17:E17"/>
  </mergeCells>
  <printOptions horizontalCentered="1"/>
  <pageMargins left="0.55" right="0.5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46"/>
  <sheetViews>
    <sheetView workbookViewId="0" topLeftCell="A25">
      <selection activeCell="F6" sqref="F6"/>
    </sheetView>
  </sheetViews>
  <sheetFormatPr defaultColWidth="6.875" defaultRowHeight="23.25" customHeight="1"/>
  <cols>
    <col min="1" max="1" width="11.75390625" style="62" customWidth="1"/>
    <col min="2" max="2" width="21.00390625" style="62" customWidth="1"/>
    <col min="3" max="3" width="16.50390625" style="62" customWidth="1"/>
    <col min="4" max="5" width="15.00390625" style="62" customWidth="1"/>
    <col min="6" max="254" width="6.875" style="62" customWidth="1"/>
    <col min="255" max="16384" width="6.875" style="62" customWidth="1"/>
  </cols>
  <sheetData>
    <row r="1" spans="1:254" s="61" customFormat="1" ht="23.25" customHeight="1">
      <c r="A1" s="63" t="s">
        <v>117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5" ht="30" customHeight="1">
      <c r="A2" s="64" t="s">
        <v>118</v>
      </c>
      <c r="B2" s="64"/>
      <c r="C2" s="64"/>
      <c r="D2" s="64"/>
      <c r="E2" s="64"/>
    </row>
    <row r="3" spans="1:5" ht="23.25" customHeight="1">
      <c r="A3" s="65" t="s">
        <v>41</v>
      </c>
      <c r="E3" s="80" t="s">
        <v>2</v>
      </c>
    </row>
    <row r="4" spans="1:5" ht="23.25" customHeight="1">
      <c r="A4" s="68" t="s">
        <v>25</v>
      </c>
      <c r="B4" s="68" t="s">
        <v>26</v>
      </c>
      <c r="C4" s="68" t="s">
        <v>7</v>
      </c>
      <c r="D4" s="68" t="s">
        <v>119</v>
      </c>
      <c r="E4" s="68" t="s">
        <v>120</v>
      </c>
    </row>
    <row r="5" spans="1:5" ht="23.25" customHeight="1">
      <c r="A5" s="68"/>
      <c r="B5" s="68" t="s">
        <v>7</v>
      </c>
      <c r="C5" s="81">
        <v>2737.78</v>
      </c>
      <c r="D5" s="81">
        <f>D6+D33</f>
        <v>1776.96</v>
      </c>
      <c r="E5" s="81">
        <v>960.82</v>
      </c>
    </row>
    <row r="6" spans="1:5" ht="23.25" customHeight="1">
      <c r="A6" s="82" t="s">
        <v>121</v>
      </c>
      <c r="B6" s="83" t="s">
        <v>122</v>
      </c>
      <c r="C6" s="84">
        <f>D6+E6</f>
        <v>1145.69</v>
      </c>
      <c r="D6" s="84">
        <f>SUM(D7:D12)</f>
        <v>1145.69</v>
      </c>
      <c r="E6" s="85">
        <v>0</v>
      </c>
    </row>
    <row r="7" spans="1:5" ht="23.25" customHeight="1">
      <c r="A7" s="82" t="s">
        <v>123</v>
      </c>
      <c r="B7" s="83" t="s">
        <v>124</v>
      </c>
      <c r="C7" s="84">
        <f aca="true" t="shared" si="0" ref="C7:C12">D7+E7</f>
        <v>307</v>
      </c>
      <c r="D7" s="84">
        <v>307</v>
      </c>
      <c r="E7" s="85">
        <v>0</v>
      </c>
    </row>
    <row r="8" spans="1:5" ht="23.25" customHeight="1">
      <c r="A8" s="82" t="s">
        <v>125</v>
      </c>
      <c r="B8" s="83" t="s">
        <v>126</v>
      </c>
      <c r="C8" s="84">
        <f t="shared" si="0"/>
        <v>452.7</v>
      </c>
      <c r="D8" s="84">
        <v>452.7</v>
      </c>
      <c r="E8" s="85">
        <v>0</v>
      </c>
    </row>
    <row r="9" spans="1:5" ht="23.25" customHeight="1">
      <c r="A9" s="82">
        <v>30103</v>
      </c>
      <c r="B9" s="83" t="s">
        <v>127</v>
      </c>
      <c r="C9" s="84">
        <f t="shared" si="0"/>
        <v>25.58</v>
      </c>
      <c r="D9" s="84">
        <v>25.58</v>
      </c>
      <c r="E9" s="85">
        <v>0</v>
      </c>
    </row>
    <row r="10" spans="1:5" ht="23.25" customHeight="1">
      <c r="A10" s="82" t="s">
        <v>128</v>
      </c>
      <c r="B10" s="83" t="s">
        <v>129</v>
      </c>
      <c r="C10" s="84">
        <f t="shared" si="0"/>
        <v>56.79</v>
      </c>
      <c r="D10" s="84">
        <v>56.79</v>
      </c>
      <c r="E10" s="85">
        <v>0</v>
      </c>
    </row>
    <row r="11" spans="1:5" ht="23.25" customHeight="1">
      <c r="A11" s="82" t="s">
        <v>130</v>
      </c>
      <c r="B11" s="83" t="s">
        <v>131</v>
      </c>
      <c r="C11" s="84">
        <f t="shared" si="0"/>
        <v>5.06</v>
      </c>
      <c r="D11" s="84">
        <v>5.06</v>
      </c>
      <c r="E11" s="85">
        <v>0</v>
      </c>
    </row>
    <row r="12" spans="1:5" ht="23.25" customHeight="1">
      <c r="A12" s="82" t="s">
        <v>132</v>
      </c>
      <c r="B12" s="83" t="s">
        <v>133</v>
      </c>
      <c r="C12" s="84">
        <f t="shared" si="0"/>
        <v>298.56</v>
      </c>
      <c r="D12" s="84">
        <v>298.56</v>
      </c>
      <c r="E12" s="85">
        <v>0</v>
      </c>
    </row>
    <row r="13" spans="1:5" ht="23.25" customHeight="1">
      <c r="A13" s="83"/>
      <c r="B13" s="83"/>
      <c r="C13" s="84"/>
      <c r="D13" s="84"/>
      <c r="E13" s="86"/>
    </row>
    <row r="14" spans="1:5" ht="23.25" customHeight="1">
      <c r="A14" s="82" t="s">
        <v>134</v>
      </c>
      <c r="B14" s="76" t="s">
        <v>135</v>
      </c>
      <c r="C14" s="84">
        <f>D14+E14</f>
        <v>960.82</v>
      </c>
      <c r="D14" s="84">
        <v>0</v>
      </c>
      <c r="E14" s="85">
        <f>SUM(E15:E30)</f>
        <v>960.82</v>
      </c>
    </row>
    <row r="15" spans="1:5" ht="23.25" customHeight="1">
      <c r="A15" s="76">
        <v>30201</v>
      </c>
      <c r="B15" s="76" t="s">
        <v>136</v>
      </c>
      <c r="C15" s="84">
        <f aca="true" t="shared" si="1" ref="C15:C30">D15+E15</f>
        <v>100</v>
      </c>
      <c r="D15" s="84">
        <v>0</v>
      </c>
      <c r="E15" s="85">
        <v>100</v>
      </c>
    </row>
    <row r="16" spans="1:5" ht="23.25" customHeight="1">
      <c r="A16" s="76">
        <v>30202</v>
      </c>
      <c r="B16" s="76" t="s">
        <v>137</v>
      </c>
      <c r="C16" s="84">
        <f t="shared" si="1"/>
        <v>80</v>
      </c>
      <c r="D16" s="84">
        <v>0</v>
      </c>
      <c r="E16" s="85">
        <v>80</v>
      </c>
    </row>
    <row r="17" spans="1:5" ht="23.25" customHeight="1">
      <c r="A17" s="76">
        <v>30207</v>
      </c>
      <c r="B17" s="76" t="s">
        <v>138</v>
      </c>
      <c r="C17" s="84">
        <f t="shared" si="1"/>
        <v>30</v>
      </c>
      <c r="D17" s="84">
        <v>0</v>
      </c>
      <c r="E17" s="85">
        <v>30</v>
      </c>
    </row>
    <row r="18" spans="1:5" ht="23.25" customHeight="1">
      <c r="A18" s="76">
        <v>30209</v>
      </c>
      <c r="B18" s="76" t="s">
        <v>139</v>
      </c>
      <c r="C18" s="84">
        <f t="shared" si="1"/>
        <v>118.42</v>
      </c>
      <c r="D18" s="84">
        <v>0</v>
      </c>
      <c r="E18" s="85">
        <v>118.42</v>
      </c>
    </row>
    <row r="19" spans="1:5" ht="23.25" customHeight="1">
      <c r="A19" s="76">
        <v>30211</v>
      </c>
      <c r="B19" s="76" t="s">
        <v>140</v>
      </c>
      <c r="C19" s="84">
        <f t="shared" si="1"/>
        <v>60</v>
      </c>
      <c r="D19" s="84">
        <v>0</v>
      </c>
      <c r="E19" s="85">
        <v>60</v>
      </c>
    </row>
    <row r="20" spans="1:5" ht="23.25" customHeight="1">
      <c r="A20" s="76">
        <v>30212</v>
      </c>
      <c r="B20" s="76" t="s">
        <v>141</v>
      </c>
      <c r="C20" s="84">
        <v>0</v>
      </c>
      <c r="D20" s="84">
        <v>0</v>
      </c>
      <c r="E20" s="85">
        <v>0</v>
      </c>
    </row>
    <row r="21" spans="1:5" ht="23.25" customHeight="1">
      <c r="A21" s="76">
        <v>30213</v>
      </c>
      <c r="B21" s="76" t="s">
        <v>142</v>
      </c>
      <c r="C21" s="84">
        <f t="shared" si="1"/>
        <v>50</v>
      </c>
      <c r="D21" s="84">
        <v>0</v>
      </c>
      <c r="E21" s="85">
        <v>50</v>
      </c>
    </row>
    <row r="22" spans="1:5" ht="23.25" customHeight="1">
      <c r="A22" s="76">
        <v>30214</v>
      </c>
      <c r="B22" s="76" t="s">
        <v>143</v>
      </c>
      <c r="C22" s="84">
        <v>0</v>
      </c>
      <c r="D22" s="84">
        <v>0</v>
      </c>
      <c r="E22" s="85">
        <v>0</v>
      </c>
    </row>
    <row r="23" spans="1:5" ht="23.25" customHeight="1">
      <c r="A23" s="76">
        <v>30215</v>
      </c>
      <c r="B23" s="76" t="s">
        <v>144</v>
      </c>
      <c r="C23" s="84">
        <f t="shared" si="1"/>
        <v>60</v>
      </c>
      <c r="D23" s="84">
        <v>0</v>
      </c>
      <c r="E23" s="85">
        <v>60</v>
      </c>
    </row>
    <row r="24" spans="1:5" ht="23.25" customHeight="1">
      <c r="A24" s="76">
        <v>30216</v>
      </c>
      <c r="B24" s="76" t="s">
        <v>145</v>
      </c>
      <c r="C24" s="84">
        <f t="shared" si="1"/>
        <v>40</v>
      </c>
      <c r="D24" s="84">
        <v>0</v>
      </c>
      <c r="E24" s="85">
        <v>40</v>
      </c>
    </row>
    <row r="25" spans="1:5" ht="23.25" customHeight="1">
      <c r="A25" s="76">
        <v>30217</v>
      </c>
      <c r="B25" s="76" t="s">
        <v>146</v>
      </c>
      <c r="C25" s="84">
        <f t="shared" si="1"/>
        <v>50</v>
      </c>
      <c r="D25" s="84">
        <v>0</v>
      </c>
      <c r="E25" s="85">
        <v>50</v>
      </c>
    </row>
    <row r="26" spans="1:5" ht="23.25" customHeight="1">
      <c r="A26" s="76">
        <v>30226</v>
      </c>
      <c r="B26" s="76" t="s">
        <v>147</v>
      </c>
      <c r="C26" s="84">
        <f t="shared" si="1"/>
        <v>10</v>
      </c>
      <c r="D26" s="84">
        <v>0</v>
      </c>
      <c r="E26" s="85">
        <v>10</v>
      </c>
    </row>
    <row r="27" spans="1:5" ht="23.25" customHeight="1">
      <c r="A27" s="76">
        <v>30228</v>
      </c>
      <c r="B27" s="76" t="s">
        <v>148</v>
      </c>
      <c r="C27" s="84">
        <f t="shared" si="1"/>
        <v>9.18</v>
      </c>
      <c r="D27" s="84">
        <v>0</v>
      </c>
      <c r="E27" s="85">
        <v>9.18</v>
      </c>
    </row>
    <row r="28" spans="1:5" ht="23.25" customHeight="1">
      <c r="A28" s="76">
        <v>30229</v>
      </c>
      <c r="B28" s="76" t="s">
        <v>149</v>
      </c>
      <c r="C28" s="84">
        <f t="shared" si="1"/>
        <v>19.12</v>
      </c>
      <c r="D28" s="84">
        <v>0</v>
      </c>
      <c r="E28" s="85">
        <v>19.12</v>
      </c>
    </row>
    <row r="29" spans="1:5" ht="23.25" customHeight="1">
      <c r="A29" s="76">
        <v>30231</v>
      </c>
      <c r="B29" s="76" t="s">
        <v>150</v>
      </c>
      <c r="C29" s="84">
        <f t="shared" si="1"/>
        <v>246</v>
      </c>
      <c r="D29" s="84">
        <v>0</v>
      </c>
      <c r="E29" s="85">
        <v>246</v>
      </c>
    </row>
    <row r="30" spans="1:5" ht="23.25" customHeight="1">
      <c r="A30" s="76">
        <v>30299</v>
      </c>
      <c r="B30" s="76" t="s">
        <v>151</v>
      </c>
      <c r="C30" s="84">
        <f t="shared" si="1"/>
        <v>88.1</v>
      </c>
      <c r="D30" s="84">
        <v>0</v>
      </c>
      <c r="E30" s="85">
        <v>88.1</v>
      </c>
    </row>
    <row r="31" spans="1:5" ht="23.25" customHeight="1">
      <c r="A31" s="76"/>
      <c r="B31" s="76"/>
      <c r="C31" s="84"/>
      <c r="D31" s="84"/>
      <c r="E31" s="87"/>
    </row>
    <row r="32" spans="1:5" ht="23.25" customHeight="1">
      <c r="A32" s="83"/>
      <c r="B32" s="83"/>
      <c r="C32" s="84"/>
      <c r="D32" s="84"/>
      <c r="E32" s="87"/>
    </row>
    <row r="33" spans="1:5" ht="23.25" customHeight="1">
      <c r="A33" s="82" t="s">
        <v>152</v>
      </c>
      <c r="B33" s="83" t="s">
        <v>153</v>
      </c>
      <c r="C33" s="84">
        <f>D33+E33</f>
        <v>631.2700000000001</v>
      </c>
      <c r="D33" s="84">
        <f>SUM(D34:D39)</f>
        <v>631.2700000000001</v>
      </c>
      <c r="E33" s="85">
        <v>0</v>
      </c>
    </row>
    <row r="34" spans="1:5" ht="23.25" customHeight="1">
      <c r="A34" s="88" t="s">
        <v>154</v>
      </c>
      <c r="B34" s="83" t="s">
        <v>155</v>
      </c>
      <c r="C34" s="84">
        <f aca="true" t="shared" si="2" ref="C34:C39">D34+E34</f>
        <v>50.06</v>
      </c>
      <c r="D34" s="84">
        <f>46.46+3.6</f>
        <v>50.06</v>
      </c>
      <c r="E34" s="85">
        <v>0</v>
      </c>
    </row>
    <row r="35" spans="1:5" ht="23.25" customHeight="1">
      <c r="A35" s="88" t="s">
        <v>156</v>
      </c>
      <c r="B35" s="83" t="s">
        <v>157</v>
      </c>
      <c r="C35" s="84">
        <f t="shared" si="2"/>
        <v>350.69</v>
      </c>
      <c r="D35" s="84">
        <v>350.69</v>
      </c>
      <c r="E35" s="85">
        <v>0</v>
      </c>
    </row>
    <row r="36" spans="1:5" ht="23.25" customHeight="1">
      <c r="A36" s="88">
        <v>30304</v>
      </c>
      <c r="B36" s="83" t="s">
        <v>158</v>
      </c>
      <c r="C36" s="84">
        <v>0</v>
      </c>
      <c r="D36" s="84">
        <v>0</v>
      </c>
      <c r="E36" s="85">
        <v>0</v>
      </c>
    </row>
    <row r="37" spans="1:5" ht="23.25" customHeight="1">
      <c r="A37" s="88">
        <v>30305</v>
      </c>
      <c r="B37" s="83" t="s">
        <v>159</v>
      </c>
      <c r="C37" s="84">
        <f t="shared" si="2"/>
        <v>4.87</v>
      </c>
      <c r="D37" s="84">
        <v>4.87</v>
      </c>
      <c r="E37" s="85">
        <v>0</v>
      </c>
    </row>
    <row r="38" spans="1:5" ht="23.25" customHeight="1">
      <c r="A38" s="82">
        <v>30311</v>
      </c>
      <c r="B38" s="83" t="s">
        <v>35</v>
      </c>
      <c r="C38" s="84">
        <f t="shared" si="2"/>
        <v>117.45</v>
      </c>
      <c r="D38" s="84">
        <v>117.45</v>
      </c>
      <c r="E38" s="85">
        <v>0</v>
      </c>
    </row>
    <row r="39" spans="1:5" ht="30" customHeight="1">
      <c r="A39" s="82">
        <v>30399</v>
      </c>
      <c r="B39" s="89" t="s">
        <v>160</v>
      </c>
      <c r="C39" s="84">
        <f t="shared" si="2"/>
        <v>108.2</v>
      </c>
      <c r="D39" s="84">
        <v>108.2</v>
      </c>
      <c r="E39" s="85">
        <v>0</v>
      </c>
    </row>
    <row r="40" spans="1:5" ht="23.25" customHeight="1">
      <c r="A40" s="83"/>
      <c r="B40" s="83"/>
      <c r="C40" s="84"/>
      <c r="D40" s="84"/>
      <c r="E40" s="87"/>
    </row>
    <row r="41" spans="1:5" ht="23.25" customHeight="1">
      <c r="A41" s="83"/>
      <c r="B41" s="83"/>
      <c r="C41" s="83"/>
      <c r="D41" s="83"/>
      <c r="E41" s="90"/>
    </row>
    <row r="42" spans="1:5" ht="23.25" customHeight="1">
      <c r="A42" s="91"/>
      <c r="B42" s="91"/>
      <c r="C42" s="91"/>
      <c r="D42" s="91"/>
      <c r="E42" s="90"/>
    </row>
    <row r="43" spans="1:5" ht="23.25" customHeight="1">
      <c r="A43" s="90"/>
      <c r="B43" s="90"/>
      <c r="C43" s="90"/>
      <c r="D43" s="90"/>
      <c r="E43" s="90"/>
    </row>
    <row r="44" spans="1:5" ht="23.25" customHeight="1">
      <c r="A44" s="90"/>
      <c r="B44" s="90"/>
      <c r="C44" s="90"/>
      <c r="D44" s="90"/>
      <c r="E44" s="90"/>
    </row>
    <row r="45" spans="1:5" ht="23.25" customHeight="1">
      <c r="A45" s="90"/>
      <c r="B45" s="90"/>
      <c r="C45" s="90"/>
      <c r="D45" s="90"/>
      <c r="E45" s="90"/>
    </row>
    <row r="46" spans="1:7" ht="30" customHeight="1">
      <c r="A46" s="78" t="s">
        <v>161</v>
      </c>
      <c r="B46" s="78"/>
      <c r="C46" s="78"/>
      <c r="D46" s="78"/>
      <c r="E46" s="78"/>
      <c r="F46" s="92"/>
      <c r="G46" s="92"/>
    </row>
  </sheetData>
  <sheetProtection/>
  <mergeCells count="2">
    <mergeCell ref="A2:E2"/>
    <mergeCell ref="A46:E4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王建辉</dc:creator>
  <cp:keywords/>
  <dc:description/>
  <cp:lastModifiedBy>yqp</cp:lastModifiedBy>
  <cp:lastPrinted>2016-09-09T08:51:57Z</cp:lastPrinted>
  <dcterms:created xsi:type="dcterms:W3CDTF">2015-04-15T03:34:12Z</dcterms:created>
  <dcterms:modified xsi:type="dcterms:W3CDTF">2016-09-20T00:31:37Z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